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24226"/>
  <mc:AlternateContent xmlns:mc="http://schemas.openxmlformats.org/markup-compatibility/2006">
    <mc:Choice Requires="x15">
      <x15ac:absPath xmlns:x15ac="http://schemas.microsoft.com/office/spreadsheetml/2010/11/ac" url="U:\Capital Management\Regulatory Capital\Supplementary Pillar III\2022Q2\"/>
    </mc:Choice>
  </mc:AlternateContent>
  <xr:revisionPtr revIDLastSave="0" documentId="8_{970D1A02-A459-4A24-B6B8-462D91119429}" xr6:coauthVersionLast="47" xr6:coauthVersionMax="47" xr10:uidLastSave="{00000000-0000-0000-0000-000000000000}"/>
  <bookViews>
    <workbookView xWindow="28680" yWindow="-105" windowWidth="29040" windowHeight="15840" tabRatio="916" xr2:uid="{00000000-000D-0000-FFFF-FFFF00000000}"/>
  </bookViews>
  <sheets>
    <sheet name="Cover" sheetId="106" r:id="rId1"/>
    <sheet name="ToC" sheetId="85" r:id="rId2"/>
    <sheet name="Overview" sheetId="108" r:id="rId3"/>
    <sheet name="Highlights" sheetId="81" r:id="rId4"/>
    <sheet name="EAD_RWA" sheetId="8" r:id="rId5"/>
    <sheet name="KM2" sheetId="95" r:id="rId6"/>
    <sheet name="Qualitative" sheetId="86" r:id="rId7"/>
    <sheet name="OV1" sheetId="18" r:id="rId8"/>
    <sheet name="LI1" sheetId="19" r:id="rId9"/>
    <sheet name="LI2" sheetId="20" r:id="rId10"/>
    <sheet name="CC1" sheetId="96" r:id="rId11"/>
    <sheet name="CC2" sheetId="97" r:id="rId12"/>
    <sheet name="TLAC1" sheetId="98" r:id="rId13"/>
    <sheet name="TLAC3" sheetId="100" r:id="rId14"/>
    <sheet name="LR1" sheetId="31" r:id="rId15"/>
    <sheet name="LR2" sheetId="32" r:id="rId16"/>
    <sheet name="CR1" sheetId="37" r:id="rId17"/>
    <sheet name="CR2" sheetId="38" r:id="rId18"/>
    <sheet name="CR3" sheetId="41" r:id="rId19"/>
    <sheet name="CR4" sheetId="43" r:id="rId20"/>
    <sheet name="CR5" sheetId="44" r:id="rId21"/>
    <sheet name="CR6 (Retail)" sheetId="46" r:id="rId22"/>
    <sheet name="CR6 (Non-Retail)" sheetId="47" r:id="rId23"/>
    <sheet name="CR7" sheetId="48" r:id="rId24"/>
    <sheet name="CR8" sheetId="49" r:id="rId25"/>
    <sheet name="CR10" sheetId="51" r:id="rId26"/>
    <sheet name="CCR1" sheetId="53" r:id="rId27"/>
    <sheet name="CCR2" sheetId="54" r:id="rId28"/>
    <sheet name="CCR3" sheetId="55" r:id="rId29"/>
    <sheet name="CCR4" sheetId="56" r:id="rId30"/>
    <sheet name="CCR5" sheetId="57" r:id="rId31"/>
    <sheet name="CCR6" sheetId="58" r:id="rId32"/>
    <sheet name="CCR7" sheetId="59" r:id="rId33"/>
    <sheet name="CCR8" sheetId="60" r:id="rId34"/>
    <sheet name="SEC1" sheetId="62" r:id="rId35"/>
    <sheet name="SEC2" sheetId="63" r:id="rId36"/>
    <sheet name="SEC3" sheetId="64" r:id="rId37"/>
    <sheet name="SEC4" sheetId="65" r:id="rId38"/>
    <sheet name="Capital_Flow" sheetId="5" r:id="rId39"/>
    <sheet name="RWA_Summary" sheetId="6" r:id="rId40"/>
    <sheet name="RWA_Flow" sheetId="87" r:id="rId41"/>
    <sheet name="RWA_by_Business" sheetId="7" r:id="rId42"/>
    <sheet name="Geography" sheetId="9" r:id="rId43"/>
    <sheet name="Maturity" sheetId="10" r:id="rId44"/>
    <sheet name="AIRB_losses" sheetId="11" r:id="rId45"/>
    <sheet name="Backtest" sheetId="12" r:id="rId46"/>
    <sheet name="Derivatives" sheetId="109" r:id="rId47"/>
    <sheet name="Mkt_Risk" sheetId="14" r:id="rId48"/>
    <sheet name="Glossary" sheetId="80" r:id="rId49"/>
  </sheets>
  <definedNames>
    <definedName name="CurrQtr">'OV1'!$D$5</definedName>
    <definedName name="LastQtr">'OV1'!$E$5</definedName>
    <definedName name="_xlnm.Print_Area" localSheetId="44">AIRB_losses!$B$1:$S$20</definedName>
    <definedName name="_xlnm.Print_Area" localSheetId="45">Backtest!$B$1:$Q$29</definedName>
    <definedName name="_xlnm.Print_Area" localSheetId="38">Capital_Flow!$A$1:$H$55</definedName>
    <definedName name="_xlnm.Print_Area" localSheetId="26">'CCR1'!$B$1:$I$40</definedName>
    <definedName name="_xlnm.Print_Area" localSheetId="27">'CCR2'!$A$1:$L$14</definedName>
    <definedName name="_xlnm.Print_Area" localSheetId="28">'CCR3'!$B$1:$K$56</definedName>
    <definedName name="_xlnm.Print_Area" localSheetId="29">'CCR4'!$B$1:$J$116</definedName>
    <definedName name="_xlnm.Print_Area" localSheetId="30">'CCR5'!$B$1:$I$65</definedName>
    <definedName name="_xlnm.Print_Area" localSheetId="31">'CCR6'!$B$1:$M$56</definedName>
    <definedName name="_xlnm.Print_Area" localSheetId="32">'CCR7'!$B$1:$G$23</definedName>
    <definedName name="_xlnm.Print_Area" localSheetId="33">'CCR8'!$B$1:$K$28</definedName>
    <definedName name="_xlnm.Print_Area" localSheetId="0">Cover!$A$1:$Q$32</definedName>
    <definedName name="_xlnm.Print_Area" localSheetId="16">'CR1'!$B$1:$J$36</definedName>
    <definedName name="_xlnm.Print_Area" localSheetId="25">'CR10'!$B$1:$M$67</definedName>
    <definedName name="_xlnm.Print_Area" localSheetId="17">'CR2'!$B$1:$H$37</definedName>
    <definedName name="_xlnm.Print_Area" localSheetId="18">'CR3'!$B$1:$H$32</definedName>
    <definedName name="_xlnm.Print_Area" localSheetId="19">'CR4'!$B$1:$Q$50</definedName>
    <definedName name="_xlnm.Print_Area" localSheetId="20">'CR5'!$B$1:$M$53</definedName>
    <definedName name="_xlnm.Print_Area" localSheetId="22">'CR6 (Non-Retail)'!$B$1:$O$143</definedName>
    <definedName name="_xlnm.Print_Area" localSheetId="21">'CR6 (Retail)'!$B$1:$O$141</definedName>
    <definedName name="_xlnm.Print_Area" localSheetId="23">'CR7'!$B$1:$AF$23</definedName>
    <definedName name="_xlnm.Print_Area" localSheetId="24">'CR8'!$B$1:$G$21</definedName>
    <definedName name="_xlnm.Print_Area" localSheetId="46">Derivatives!$A$1:$T$32</definedName>
    <definedName name="_xlnm.Print_Area" localSheetId="4">EAD_RWA!$A$1:$R$80</definedName>
    <definedName name="_xlnm.Print_Area" localSheetId="42">Geography!$B$1:$S$38</definedName>
    <definedName name="_xlnm.Print_Area" localSheetId="48">Glossary!$B$1:$D$37</definedName>
    <definedName name="_xlnm.Print_Area" localSheetId="5">'KM2'!$A$1:$XFA$17</definedName>
    <definedName name="_xlnm.Print_Area" localSheetId="8">'LI1'!$A$1:$AE$52</definedName>
    <definedName name="_xlnm.Print_Area" localSheetId="9">'LI2'!$A$1:$L$34</definedName>
    <definedName name="_xlnm.Print_Area" localSheetId="14">'LR1'!$1:$16</definedName>
    <definedName name="_xlnm.Print_Area" localSheetId="15">'LR2'!$1:$36</definedName>
    <definedName name="_xlnm.Print_Area" localSheetId="43">Maturity!$A$1:$K$40</definedName>
    <definedName name="_xlnm.Print_Area" localSheetId="47">Mkt_Risk!$B$1:$L$12</definedName>
    <definedName name="_xlnm.Print_Area" localSheetId="7">'OV1'!$B$2:$H$40</definedName>
    <definedName name="_xlnm.Print_Area" localSheetId="6">Qualitative!$B$1:$H$109</definedName>
    <definedName name="_xlnm.Print_Area" localSheetId="41">RWA_by_Business!$A$1:$L$33</definedName>
    <definedName name="_xlnm.Print_Area" localSheetId="40">RWA_Flow!$B$1:$Q$50</definedName>
    <definedName name="_xlnm.Print_Area" localSheetId="39">RWA_Summary!$A$1:$J$41</definedName>
    <definedName name="_xlnm.Print_Area" localSheetId="34">'SEC1'!$B$1:$N$71</definedName>
    <definedName name="_xlnm.Print_Area" localSheetId="35">'SEC2'!$B$1:$N$71</definedName>
    <definedName name="_xlnm.Print_Area" localSheetId="36">'SEC3'!$B$1:$W$78</definedName>
    <definedName name="_xlnm.Print_Area" localSheetId="37">'SEC4'!$B$1:$T$77</definedName>
    <definedName name="_xlnm.Print_Area" localSheetId="13">TLAC3!$A$1:$K$55</definedName>
    <definedName name="_xlnm.Print_Titles" localSheetId="10">'CC1'!$1:$4</definedName>
    <definedName name="_xlnm.Print_Titles" localSheetId="11">'CC2'!$1:$5</definedName>
    <definedName name="_xlnm.Print_Titles" localSheetId="29">'CCR4'!$1:$4</definedName>
    <definedName name="_xlnm.Print_Titles" localSheetId="25">'CR10'!$1:$2</definedName>
    <definedName name="_xlnm.Print_Titles" localSheetId="22">'CR6 (Non-Retail)'!$1:$4</definedName>
    <definedName name="_xlnm.Print_Titles" localSheetId="21">'CR6 (Retail)'!$1:$4</definedName>
    <definedName name="_xlnm.Print_Titles" localSheetId="23">'CR7'!$1:$5</definedName>
    <definedName name="_xlnm.Print_Titles" localSheetId="8">'LI1'!$1:$5</definedName>
    <definedName name="_xlnm.Print_Titles" localSheetId="7">'OV1'!$1:$5</definedName>
    <definedName name="_xlnm.Print_Titles" localSheetId="6">Qualitative!$1:$4</definedName>
    <definedName name="_xlnm.Print_Titles" localSheetId="34">'SEC1'!$1:$5</definedName>
    <definedName name="_xlnm.Print_Titles" localSheetId="35">'SEC2'!$1:$5</definedName>
    <definedName name="_xlnm.Print_Titles" localSheetId="36">'SEC3'!$1:$8</definedName>
    <definedName name="_xlnm.Print_Titles" localSheetId="37">'SEC4'!$1:$8</definedName>
    <definedName name="_xlnm.Print_Titles" localSheetId="13">TLAC3!$1:$5</definedName>
    <definedName name="_xlnm.Print_Titles" localSheetId="1">ToC!$1:$5</definedName>
    <definedName name="Z_5FD62794_9BBD_4688_881E_673D6DDC19BC_.wvu.PrintArea" localSheetId="6" hidden="1">Qualitative!$B$1:$I$109</definedName>
    <definedName name="Z_5FD62794_9BBD_4688_881E_673D6DDC19BC_.wvu.PrintTitles" localSheetId="6" hidden="1">Qualitative!$1:$3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8" i="100" l="1"/>
  <c r="D4" i="98"/>
  <c r="B3" i="20" l="1"/>
  <c r="B3" i="19"/>
  <c r="B3" i="100"/>
  <c r="D3" i="109" l="1"/>
  <c r="B30" i="19" l="1"/>
  <c r="B6" i="19"/>
  <c r="D3" i="48" l="1"/>
  <c r="C3" i="5"/>
  <c r="D3" i="54"/>
  <c r="G3" i="14"/>
  <c r="M3" i="87"/>
  <c r="O25" i="87" s="1"/>
  <c r="O42" i="87" s="1"/>
  <c r="B6" i="37"/>
  <c r="E12" i="12"/>
  <c r="D5" i="60"/>
  <c r="D4" i="32"/>
  <c r="B5" i="58"/>
  <c r="D4" i="38"/>
  <c r="B7" i="57"/>
  <c r="D4" i="31"/>
  <c r="B7" i="55"/>
  <c r="C4" i="10"/>
  <c r="D4" i="96"/>
  <c r="B6" i="63"/>
  <c r="D3" i="11"/>
  <c r="B5" i="56"/>
  <c r="B6" i="62"/>
  <c r="B5" i="46"/>
  <c r="B9" i="65"/>
  <c r="B8" i="44"/>
  <c r="D4" i="59"/>
  <c r="B9" i="64"/>
  <c r="F3" i="7"/>
  <c r="B5" i="41"/>
  <c r="E5" i="12"/>
  <c r="D4" i="95"/>
  <c r="C3" i="81"/>
  <c r="B5" i="47"/>
  <c r="B6" i="53"/>
  <c r="C4" i="9"/>
  <c r="E3" i="8"/>
  <c r="C5" i="97"/>
  <c r="D5" i="97"/>
  <c r="B6" i="100"/>
  <c r="B6" i="43"/>
  <c r="D4" i="49"/>
  <c r="H5" i="18"/>
  <c r="D3" i="6"/>
  <c r="P55" i="8" l="1"/>
  <c r="O55" i="8"/>
  <c r="P50" i="8"/>
  <c r="O50" i="8"/>
  <c r="P43" i="8"/>
  <c r="O43" i="8"/>
  <c r="P42" i="8"/>
  <c r="O42" i="8"/>
  <c r="P41" i="8"/>
  <c r="O41" i="8"/>
  <c r="P39" i="8"/>
  <c r="O39" i="8"/>
  <c r="P38" i="8"/>
  <c r="O38" i="8"/>
  <c r="P37" i="8"/>
  <c r="O37" i="8"/>
  <c r="P35" i="8"/>
  <c r="O35" i="8"/>
  <c r="P34" i="8"/>
  <c r="O34" i="8"/>
  <c r="P33" i="8"/>
  <c r="O33" i="8"/>
  <c r="P29" i="8"/>
  <c r="O29" i="8"/>
  <c r="P20" i="8"/>
  <c r="O20" i="8"/>
  <c r="P19" i="8"/>
  <c r="O19" i="8"/>
  <c r="P18" i="8"/>
  <c r="O18" i="8"/>
  <c r="P16" i="8"/>
  <c r="O16" i="8"/>
  <c r="P15" i="8"/>
  <c r="O15" i="8"/>
  <c r="P14" i="8"/>
  <c r="O14" i="8"/>
  <c r="P13" i="8"/>
  <c r="O13" i="8"/>
  <c r="P11" i="8"/>
  <c r="O11" i="8"/>
  <c r="P10" i="8"/>
  <c r="O10" i="8"/>
  <c r="P9" i="8"/>
  <c r="O9" i="8"/>
  <c r="P8" i="8"/>
  <c r="O8" i="8"/>
  <c r="P21" i="8" l="1"/>
  <c r="O31" i="8"/>
  <c r="O21" i="8"/>
  <c r="O49" i="8"/>
  <c r="P49" i="8"/>
  <c r="P31" i="8"/>
  <c r="G42" i="19" l="1"/>
  <c r="C42" i="19"/>
  <c r="H42" i="19"/>
  <c r="E42" i="19"/>
  <c r="C29" i="19"/>
  <c r="F42" i="19"/>
  <c r="H29" i="19" l="1"/>
  <c r="F29" i="19" l="1"/>
  <c r="G29" i="19" l="1"/>
  <c r="I42" i="19"/>
  <c r="D29" i="19" l="1"/>
  <c r="D42" i="19"/>
  <c r="I29" i="19" l="1"/>
  <c r="E29" i="19" l="1"/>
  <c r="J15" i="100" l="1"/>
  <c r="J12" i="100" l="1"/>
  <c r="J13" i="100"/>
  <c r="J14" i="100" l="1"/>
  <c r="J9" i="100" l="1"/>
  <c r="J8" i="100" l="1"/>
  <c r="J10" i="100" l="1"/>
  <c r="J16" i="100" l="1"/>
  <c r="J11" i="100" l="1"/>
</calcChain>
</file>

<file path=xl/sharedStrings.xml><?xml version="1.0" encoding="utf-8"?>
<sst xmlns="http://schemas.openxmlformats.org/spreadsheetml/2006/main" count="3307" uniqueCount="1475">
  <si>
    <t>Supplementary</t>
  </si>
  <si>
    <t>Regulatory Capital</t>
  </si>
  <si>
    <t xml:space="preserve"> Disclosures</t>
  </si>
  <si>
    <t>Q1 2022</t>
  </si>
  <si>
    <t>For further information, contact Scotiabank Investor Relations:</t>
  </si>
  <si>
    <t>John McCartney – john.mccartney@scotiabank.com</t>
  </si>
  <si>
    <t>Sophia Saeed – sophia.saeed@scotiabank.com</t>
  </si>
  <si>
    <t>Mark Michalski – mark.michalski@scotiabank.com</t>
  </si>
  <si>
    <t>Rene Lo – rene.lo@scotiabank.com</t>
  </si>
  <si>
    <t>Supplementary Regulatory Capital Disclosures</t>
  </si>
  <si>
    <t>Section/Tab</t>
  </si>
  <si>
    <t>Description</t>
  </si>
  <si>
    <t>Frequency</t>
  </si>
  <si>
    <t>Page #</t>
  </si>
  <si>
    <t>Overview</t>
  </si>
  <si>
    <t>Quarterly</t>
  </si>
  <si>
    <t>Highlights</t>
  </si>
  <si>
    <t>Regulatory Capital - Highlights</t>
  </si>
  <si>
    <t>EAD_RWA</t>
  </si>
  <si>
    <t>Exposure at Default and Risk-weighted Assets for Credit Risk Portfolios</t>
  </si>
  <si>
    <t>Pillar III report</t>
  </si>
  <si>
    <t>KM2</t>
  </si>
  <si>
    <t>Key metrics – TLAC requirements (at resolution group level)</t>
  </si>
  <si>
    <t>Qualitative</t>
  </si>
  <si>
    <t>Summary of Qualitative Requirements - Pillar III (Cross Referenced)</t>
  </si>
  <si>
    <t xml:space="preserve">Annual   </t>
  </si>
  <si>
    <t>7-12</t>
  </si>
  <si>
    <t>OV1</t>
  </si>
  <si>
    <t>Overview of RWA</t>
  </si>
  <si>
    <t>13-14</t>
  </si>
  <si>
    <t>LI1</t>
  </si>
  <si>
    <t>Differences between accounting and regulatory scopes of consolidation and mapping of
 financial statements</t>
  </si>
  <si>
    <t>15-16</t>
  </si>
  <si>
    <t>LI2</t>
  </si>
  <si>
    <t>Main sources of differences between regulatory exposure amounts and carrying values in
 financial statements</t>
  </si>
  <si>
    <t>CC1</t>
  </si>
  <si>
    <t>Composition of regulatory capital</t>
  </si>
  <si>
    <t>18-21</t>
  </si>
  <si>
    <t>CC2</t>
  </si>
  <si>
    <t>Reconciliation of regulatory capital to balance sheet</t>
  </si>
  <si>
    <t>22-25</t>
  </si>
  <si>
    <t>TLAC1</t>
  </si>
  <si>
    <t>TLAC composition for G-SIBs (at resolution group level)</t>
  </si>
  <si>
    <t>TLAC3</t>
  </si>
  <si>
    <t>Resolution entity – creditor ranking at legal entity level</t>
  </si>
  <si>
    <t>27-28</t>
  </si>
  <si>
    <t>LR1</t>
  </si>
  <si>
    <t>Summary comparison of accounting assets vs leverage ratio exposure measure</t>
  </si>
  <si>
    <t>LR2</t>
  </si>
  <si>
    <t>Leverage ratio common disclosure template</t>
  </si>
  <si>
    <t>CR1</t>
  </si>
  <si>
    <t>Credit quality of assets</t>
  </si>
  <si>
    <t>CR2</t>
  </si>
  <si>
    <t>Changes in stock of defaulted loans and debt securities</t>
  </si>
  <si>
    <t>CR3</t>
  </si>
  <si>
    <t>Credit risk mitigation techniques – overview</t>
  </si>
  <si>
    <t>CR4</t>
  </si>
  <si>
    <t>Standardized approach – credit risk exposures and credit risk mitigation (CRM) effects</t>
  </si>
  <si>
    <t>CR5</t>
  </si>
  <si>
    <t>Standardized approach – exposures by asset classes and risk weights</t>
  </si>
  <si>
    <t>CR6 (Retail)</t>
  </si>
  <si>
    <t>IRB – Retail credit risk exposures by portfolio and probability of default (PD) range</t>
  </si>
  <si>
    <t>36-41</t>
  </si>
  <si>
    <t>CR6 (Non-Retail)</t>
  </si>
  <si>
    <t>IRB – Non-Retail credit risk exposures by portfolio and probability of default (PD) range</t>
  </si>
  <si>
    <t>42-47</t>
  </si>
  <si>
    <t>CR7</t>
  </si>
  <si>
    <t>IRB – effect on RWA of credit derivatives used as CRM techniques</t>
  </si>
  <si>
    <t>CR8</t>
  </si>
  <si>
    <t>RWA flow statements of credit risk exposures under IRB</t>
  </si>
  <si>
    <t>CR10</t>
  </si>
  <si>
    <t>IRB (specialized lending and equities under the simple risk weight method)</t>
  </si>
  <si>
    <t>50-51</t>
  </si>
  <si>
    <t>CCR1</t>
  </si>
  <si>
    <t>Analysis of counterparty credit risk (CCR) exposure by approach</t>
  </si>
  <si>
    <t>CCR2</t>
  </si>
  <si>
    <t>Credit valuation adjustment (CVA) capital charge</t>
  </si>
  <si>
    <t>CCR3</t>
  </si>
  <si>
    <t>Standardized approach of CCR exposures by regulatory portfolio and risk weights</t>
  </si>
  <si>
    <t>CCR4</t>
  </si>
  <si>
    <t>IRB – CCR exposures by portfolio and PD scale</t>
  </si>
  <si>
    <t>55-57</t>
  </si>
  <si>
    <t>CCR5</t>
  </si>
  <si>
    <t>Composition of collateral for CCR exposure</t>
  </si>
  <si>
    <t>CCR6</t>
  </si>
  <si>
    <t>Credit derivatives exposures</t>
  </si>
  <si>
    <t>CCR7</t>
  </si>
  <si>
    <t>RWA flow statements of CCR exposures under the Internal Model Method (IMM)</t>
  </si>
  <si>
    <t>CCR8</t>
  </si>
  <si>
    <t>Exposures to central counterparties</t>
  </si>
  <si>
    <t>SEC1</t>
  </si>
  <si>
    <t>Securitization exposures in the banking book</t>
  </si>
  <si>
    <t>62-63</t>
  </si>
  <si>
    <t>SEC2</t>
  </si>
  <si>
    <t>Securitization exposures in the trading book</t>
  </si>
  <si>
    <t>64-65</t>
  </si>
  <si>
    <t>SEC3</t>
  </si>
  <si>
    <t>Securitization exposures in the banking book and associated regulatory capital requirements – bank acting as
 originator or as sponsor</t>
  </si>
  <si>
    <t>66-67</t>
  </si>
  <si>
    <t>SEC4</t>
  </si>
  <si>
    <t>Securitization exposures in the banking book and associated capital requirements – bank acting as investor</t>
  </si>
  <si>
    <t>68-69</t>
  </si>
  <si>
    <t>Annual</t>
  </si>
  <si>
    <t>Disclosures provided to address Enhanced Disclosure Task Force (EDTF) recommendations</t>
  </si>
  <si>
    <t>Capital_Flow</t>
  </si>
  <si>
    <t xml:space="preserve">Flow Statement for Regulatory Capital </t>
  </si>
  <si>
    <t>RWA_Summary</t>
  </si>
  <si>
    <t>Risk-weighted Assets and Capital Ratios</t>
  </si>
  <si>
    <t>RWA_Flow</t>
  </si>
  <si>
    <t>Movement of Risk-weighted Assets by Risk Type</t>
  </si>
  <si>
    <t>RWA_by_Business</t>
  </si>
  <si>
    <t>Risk-weighted Assets Arising from the Activities of the Bank's Businesses</t>
  </si>
  <si>
    <t>Geography</t>
  </si>
  <si>
    <t xml:space="preserve">Credit Risk Exposures by Geography </t>
  </si>
  <si>
    <t>Maturity</t>
  </si>
  <si>
    <t xml:space="preserve">AIRB Credit Risk Exposures by Maturity </t>
  </si>
  <si>
    <t>AIRB_Losses</t>
  </si>
  <si>
    <t>AIRB Credit Losses</t>
  </si>
  <si>
    <t>BackTest</t>
  </si>
  <si>
    <t xml:space="preserve">Estimated and Actual Loss Parameters - Non-Retail and Retail AIRB Portfolios </t>
  </si>
  <si>
    <t>Derivatives</t>
  </si>
  <si>
    <t xml:space="preserve">Derivatives - Counterparty Credit Risk  </t>
  </si>
  <si>
    <t>Mkt_Risk</t>
  </si>
  <si>
    <t>Total Market Risk-weighted Assets</t>
  </si>
  <si>
    <t>Glossary</t>
  </si>
  <si>
    <t xml:space="preserve">Glossary </t>
  </si>
  <si>
    <t>For further information contact:  John McCartney - (416) 863-7579, Sophia Saeed - (416) 933-8869, Mark Michalski - (416) 866-6905 or Rene Lo - (416) 866-6124</t>
  </si>
  <si>
    <t>Back to Table of Contents</t>
  </si>
  <si>
    <t>Regulatory Capital Highlights</t>
  </si>
  <si>
    <t>(in $ millions)</t>
  </si>
  <si>
    <t>Q4 2021</t>
  </si>
  <si>
    <t>Q3 2021</t>
  </si>
  <si>
    <t>Q2 2021</t>
  </si>
  <si>
    <t>Q1 2021</t>
  </si>
  <si>
    <r>
      <t>Common Equity Tier 1 capital</t>
    </r>
    <r>
      <rPr>
        <b/>
        <vertAlign val="superscript"/>
        <sz val="10"/>
        <rFont val="Calibri"/>
        <family val="2"/>
        <scheme val="minor"/>
      </rPr>
      <t xml:space="preserve">(1) </t>
    </r>
  </si>
  <si>
    <r>
      <t>Tier 1 capital</t>
    </r>
    <r>
      <rPr>
        <b/>
        <vertAlign val="superscript"/>
        <sz val="10"/>
        <rFont val="Calibri"/>
        <family val="2"/>
        <scheme val="minor"/>
      </rPr>
      <t>(1)</t>
    </r>
  </si>
  <si>
    <r>
      <t>Total capital</t>
    </r>
    <r>
      <rPr>
        <b/>
        <vertAlign val="superscript"/>
        <sz val="10"/>
        <rFont val="Calibri"/>
        <family val="2"/>
        <scheme val="minor"/>
      </rPr>
      <t xml:space="preserve">(1) </t>
    </r>
  </si>
  <si>
    <r>
      <rPr>
        <b/>
        <sz val="10"/>
        <color theme="1"/>
        <rFont val="Calibri"/>
        <family val="2"/>
        <scheme val="minor"/>
      </rPr>
      <t>Total loss absorbing capacity (TLAC)</t>
    </r>
    <r>
      <rPr>
        <b/>
        <vertAlign val="superscript"/>
        <sz val="10"/>
        <color theme="1"/>
        <rFont val="Calibri"/>
        <family val="2"/>
        <scheme val="minor"/>
      </rPr>
      <t>(2)</t>
    </r>
  </si>
  <si>
    <r>
      <t>Risk-weighted Assets</t>
    </r>
    <r>
      <rPr>
        <b/>
        <vertAlign val="superscript"/>
        <sz val="10"/>
        <color theme="1"/>
        <rFont val="Calibri"/>
        <family val="2"/>
        <scheme val="minor"/>
      </rPr>
      <t>(1)</t>
    </r>
  </si>
  <si>
    <t>Capital Risk-weighted Assets</t>
  </si>
  <si>
    <r>
      <t>Capital Ratios (%)</t>
    </r>
    <r>
      <rPr>
        <b/>
        <vertAlign val="superscript"/>
        <sz val="10"/>
        <rFont val="Calibri"/>
        <family val="2"/>
        <scheme val="minor"/>
      </rPr>
      <t>(1)</t>
    </r>
  </si>
  <si>
    <t>Common Equity Tier 1 (as a percentage of risk-weighted assets)</t>
  </si>
  <si>
    <t>Tier 1 (as a percentage of risk-weighted assets)</t>
  </si>
  <si>
    <t>Total capital (as a percentage of risk-weighted assets)</t>
  </si>
  <si>
    <r>
      <t>Total loss absorbing capacity (as a percentage of risk-weighted assets)</t>
    </r>
    <r>
      <rPr>
        <vertAlign val="superscript"/>
        <sz val="10"/>
        <color theme="1"/>
        <rFont val="Calibri"/>
        <family val="2"/>
        <scheme val="minor"/>
      </rPr>
      <t>(2)</t>
    </r>
  </si>
  <si>
    <r>
      <t>Leverage</t>
    </r>
    <r>
      <rPr>
        <b/>
        <vertAlign val="superscript"/>
        <sz val="10"/>
        <rFont val="Calibri"/>
        <family val="2"/>
        <scheme val="minor"/>
      </rPr>
      <t>(3)</t>
    </r>
    <r>
      <rPr>
        <b/>
        <sz val="10"/>
        <rFont val="Calibri"/>
        <family val="2"/>
        <scheme val="minor"/>
      </rPr>
      <t>:</t>
    </r>
  </si>
  <si>
    <t>Leverage Exposures</t>
  </si>
  <si>
    <t>Leverage Ratio  (%)</t>
  </si>
  <si>
    <r>
      <rPr>
        <sz val="10"/>
        <color theme="1"/>
        <rFont val="Calibri"/>
        <family val="2"/>
        <scheme val="minor"/>
      </rPr>
      <t>TLAC Leverage Ratio (%)</t>
    </r>
    <r>
      <rPr>
        <vertAlign val="superscript"/>
        <sz val="10"/>
        <color theme="1"/>
        <rFont val="Calibri"/>
        <family val="2"/>
        <scheme val="minor"/>
      </rPr>
      <t>(2)</t>
    </r>
  </si>
  <si>
    <t>OSFI Pillar 1 Target (%)</t>
  </si>
  <si>
    <t>Common Equity Tier 1 minimum ratio</t>
  </si>
  <si>
    <t>Tier 1 capital minimum ratio</t>
  </si>
  <si>
    <t>Total capital minimum ratio</t>
  </si>
  <si>
    <t>Leverage minimum ratio</t>
  </si>
  <si>
    <t>Total loss absorbing capacity minimum ratio</t>
  </si>
  <si>
    <t>N/A</t>
  </si>
  <si>
    <t>TLAC Leverage minimum ratio</t>
  </si>
  <si>
    <t>Capital instruments subject to phase-out arrangements</t>
  </si>
  <si>
    <t>Current cap on Additional Tier 1 (AT1) instruments subject to phase-out arrangements  (%)</t>
  </si>
  <si>
    <t>Amount excluded from AT1 due to cap (excess over cap after redemptions and maturities)</t>
  </si>
  <si>
    <t>Current cap on Tier 2 (T2) instruments subject to phase-out arrangements  (%)</t>
  </si>
  <si>
    <t>Amount excluded from T2 due to cap (excess over cap after redemptions and maturities)</t>
  </si>
  <si>
    <t xml:space="preserve">      N/A - not applicable</t>
  </si>
  <si>
    <t>Exposure at Default and Risk-Weighted Assets for Credit Risk Portfolios</t>
  </si>
  <si>
    <t>AIRB</t>
  </si>
  <si>
    <t>Standardized</t>
  </si>
  <si>
    <t>Total</t>
  </si>
  <si>
    <t>% AIRB</t>
  </si>
  <si>
    <t>Exposure Type</t>
  </si>
  <si>
    <r>
      <t xml:space="preserve">EAD </t>
    </r>
    <r>
      <rPr>
        <b/>
        <vertAlign val="superscript"/>
        <sz val="10"/>
        <rFont val="Calibri"/>
        <family val="2"/>
        <scheme val="minor"/>
      </rPr>
      <t>(1)</t>
    </r>
  </si>
  <si>
    <r>
      <t xml:space="preserve">RWA </t>
    </r>
    <r>
      <rPr>
        <b/>
        <vertAlign val="superscript"/>
        <sz val="10"/>
        <rFont val="Calibri"/>
        <family val="2"/>
        <scheme val="minor"/>
      </rPr>
      <t>(2)</t>
    </r>
  </si>
  <si>
    <t>Non-Retail</t>
  </si>
  <si>
    <t>Corporate</t>
  </si>
  <si>
    <t xml:space="preserve">       Drawn</t>
  </si>
  <si>
    <t xml:space="preserve">       Undrawn</t>
  </si>
  <si>
    <r>
      <t xml:space="preserve">       Other </t>
    </r>
    <r>
      <rPr>
        <vertAlign val="superscript"/>
        <sz val="10"/>
        <rFont val="Calibri"/>
        <family val="2"/>
        <scheme val="minor"/>
      </rPr>
      <t>(3)</t>
    </r>
  </si>
  <si>
    <t xml:space="preserve">       Total</t>
  </si>
  <si>
    <t>Bank</t>
  </si>
  <si>
    <t>Sovereign</t>
  </si>
  <si>
    <t xml:space="preserve">Total Non-Retail </t>
  </si>
  <si>
    <t xml:space="preserve">Retail </t>
  </si>
  <si>
    <r>
      <t>Residential Mortgages</t>
    </r>
    <r>
      <rPr>
        <vertAlign val="superscript"/>
        <sz val="10"/>
        <rFont val="Calibri"/>
        <family val="2"/>
        <scheme val="minor"/>
      </rPr>
      <t xml:space="preserve"> (1)</t>
    </r>
  </si>
  <si>
    <t>Secured Lines Of Credit</t>
  </si>
  <si>
    <t>Qualifying Revolving Retail Exposures (QRRE)</t>
  </si>
  <si>
    <t>Other Retail</t>
  </si>
  <si>
    <t xml:space="preserve">Total Retail </t>
  </si>
  <si>
    <t>Securitizations</t>
  </si>
  <si>
    <t>Trading Derivatives</t>
  </si>
  <si>
    <t>Derivatives - credit valuation adjustment (CVA)</t>
  </si>
  <si>
    <t>Total Credit Risk (Excluding Equities &amp; Other Assets)</t>
  </si>
  <si>
    <t>Equities</t>
  </si>
  <si>
    <t>Grandfathered</t>
  </si>
  <si>
    <t xml:space="preserve">Simple Method </t>
  </si>
  <si>
    <t>PD/LGD Approach</t>
  </si>
  <si>
    <t>Other</t>
  </si>
  <si>
    <t>Total Equities</t>
  </si>
  <si>
    <r>
      <t>Other Assets</t>
    </r>
    <r>
      <rPr>
        <vertAlign val="superscript"/>
        <sz val="10"/>
        <rFont val="Calibri"/>
        <family val="2"/>
        <scheme val="minor"/>
      </rPr>
      <t xml:space="preserve"> (4)</t>
    </r>
  </si>
  <si>
    <t>Total Credit Risk (Before Scaling Factor)</t>
  </si>
  <si>
    <r>
      <t xml:space="preserve">Add-on for 6% Scaling Factor </t>
    </r>
    <r>
      <rPr>
        <vertAlign val="superscript"/>
        <sz val="10"/>
        <rFont val="Calibri"/>
        <family val="2"/>
        <scheme val="minor"/>
      </rPr>
      <t>(5)</t>
    </r>
  </si>
  <si>
    <t>Total Credit Risk</t>
  </si>
  <si>
    <t>(1)</t>
  </si>
  <si>
    <t>AIRB Exposure at default is post credit risk mitigation.  Standardized Exposure at default is after related IFRS 9 (ECL Stage 3) allowances for credit losses, and the collateral impact under Comprehensive Approach.  Residential Mortgages include insured mortgages.</t>
  </si>
  <si>
    <r>
      <rPr>
        <sz val="9"/>
        <rFont val="Calibri"/>
        <family val="2"/>
        <scheme val="minor"/>
      </rPr>
      <t>(2)</t>
    </r>
    <r>
      <rPr>
        <vertAlign val="superscript"/>
        <sz val="9"/>
        <rFont val="Calibri"/>
        <family val="2"/>
        <scheme val="minor"/>
      </rPr>
      <t xml:space="preserve"> </t>
    </r>
  </si>
  <si>
    <t>Risk-weighted Assets used for calculation of CET1, Tier 1, and Total Capital ratios.</t>
  </si>
  <si>
    <r>
      <rPr>
        <sz val="9"/>
        <rFont val="Calibri"/>
        <family val="2"/>
        <scheme val="minor"/>
      </rPr>
      <t>(3)</t>
    </r>
  </si>
  <si>
    <t>Includes lending instruments such as letters of credit and letters of guarantee, banking book derivatives and repo-style exposures, net of related collateral.</t>
  </si>
  <si>
    <r>
      <rPr>
        <sz val="9"/>
        <rFont val="Calibri"/>
        <family val="2"/>
        <scheme val="minor"/>
      </rPr>
      <t>(4)</t>
    </r>
  </si>
  <si>
    <t>Other Assets include amounts related to central counterparties (CCPs).</t>
  </si>
  <si>
    <r>
      <rPr>
        <sz val="9"/>
        <rFont val="Calibri"/>
        <family val="2"/>
        <scheme val="minor"/>
      </rPr>
      <t>(5)</t>
    </r>
  </si>
  <si>
    <t>The Basel Framework requires an additional 6% scaling factor to AIRB credit risk portfolios (excluding CVA and Securitizations).</t>
  </si>
  <si>
    <t>KM2: Key metrics – TLAC requirements
 (at resolution group level)</t>
  </si>
  <si>
    <t>a</t>
  </si>
  <si>
    <r>
      <t>a</t>
    </r>
    <r>
      <rPr>
        <vertAlign val="subscript"/>
        <sz val="10"/>
        <rFont val="Segoe UI"/>
        <family val="2"/>
      </rPr>
      <t>2</t>
    </r>
  </si>
  <si>
    <r>
      <t>a</t>
    </r>
    <r>
      <rPr>
        <vertAlign val="subscript"/>
        <sz val="10"/>
        <rFont val="Segoe UI"/>
        <family val="2"/>
      </rPr>
      <t>3</t>
    </r>
  </si>
  <si>
    <r>
      <t>a</t>
    </r>
    <r>
      <rPr>
        <vertAlign val="subscript"/>
        <sz val="10"/>
        <rFont val="Segoe UI"/>
        <family val="2"/>
      </rPr>
      <t>4</t>
    </r>
  </si>
  <si>
    <t>Resolution group</t>
  </si>
  <si>
    <t>Total loss absorbing capacity (TLAC) available</t>
  </si>
  <si>
    <t>1a</t>
  </si>
  <si>
    <r>
      <t>Total loss-absorbing capacity (TLAC)</t>
    </r>
    <r>
      <rPr>
        <sz val="10"/>
        <color rgb="FF000000"/>
        <rFont val="Calibri"/>
        <family val="2"/>
        <scheme val="minor"/>
      </rPr>
      <t> available with transitional arrangements for ECL provisioning not applied</t>
    </r>
  </si>
  <si>
    <t>Total RWA at the level of the resolution group</t>
  </si>
  <si>
    <t>TLAC as a percentage of RWA (row 1 / row 2) (%)</t>
  </si>
  <si>
    <t>3a</t>
  </si>
  <si>
    <r>
      <t>TLAC ratio:</t>
    </r>
    <r>
      <rPr>
        <sz val="10"/>
        <color rgb="FF000000"/>
        <rFont val="Calibri"/>
        <family val="2"/>
        <scheme val="minor"/>
      </rPr>
      <t> TLAC as a percentage of RWA (row 1a / row 2) (%) available with transitional arrangements for ECL provisioning not applied</t>
    </r>
  </si>
  <si>
    <t>Leverage exposure measure at the level of the resolution group</t>
  </si>
  <si>
    <t>TLAC as a percentage of leverage exposure measure (row 1 / row 4) (%)</t>
  </si>
  <si>
    <t>5a</t>
  </si>
  <si>
    <t>TLAC Leverage Ratio: TLAC as a percentage of leverage ratio exposure measure with transitional arrangements for ECL provisioning not applied (row 1a / row 4) (%)</t>
  </si>
  <si>
    <t>6a</t>
  </si>
  <si>
    <t>Does the subordination exemption in the antepenultimate paragraph of Section 11 of the FSB TLAC Term Sheet apply?</t>
  </si>
  <si>
    <t>Yes</t>
  </si>
  <si>
    <t>6b</t>
  </si>
  <si>
    <t>Does the subordination exemption in the penultimate paragraph of Section 11 of the FSB TLAC Term Sheet apply?</t>
  </si>
  <si>
    <t>No</t>
  </si>
  <si>
    <t>6c</t>
  </si>
  <si>
    <t>If the capped subordination exemption applies, the amount of funding issued that ranks pari passu with Excluded Liabilities and that is recognized as external TLAC, divided by funding issued that ranks pari passu with Excluded Liabilities and that would be recognized as external TLAC if no cap was applied (%)</t>
  </si>
  <si>
    <t>Item #</t>
  </si>
  <si>
    <t xml:space="preserve">Pillar III - Requirements - Qualitative </t>
  </si>
  <si>
    <t xml:space="preserve">2021 Annual Report: MD&amp;A </t>
  </si>
  <si>
    <t>2021 Annual Report: Financial Statements</t>
  </si>
  <si>
    <t>Regulatory Capital Supplementary Package</t>
  </si>
  <si>
    <t>Financial Reporting Supplementary Package</t>
  </si>
  <si>
    <t>Page Reference</t>
  </si>
  <si>
    <t>Part 2 - OVA – Bank risk management approach</t>
  </si>
  <si>
    <t>Banks must describe their risk management objectives and policies, in particular:</t>
  </si>
  <si>
    <t>(a)</t>
  </si>
  <si>
    <t>How the business model determines and interacts with the overall risk profile (eg the key risks related to the business model and how each of these risks is reflected and described in the risk disclosures) and how the risk profile of the bank interacts with the risk tolerance approved by the board.</t>
  </si>
  <si>
    <t>79-117</t>
  </si>
  <si>
    <t>(b)</t>
  </si>
  <si>
    <t>The risk governance structure: responsibilities attributed throughout the bank (eg oversight and delegation of authority; breakdown of responsibilities by type of risk, business unit etc); relationships between the structures involved in risk management processes (eg board of directors, executive management, separate risk committee, risk management structure, compliance function, internal audit function).</t>
  </si>
  <si>
    <t>79-85</t>
  </si>
  <si>
    <t>(c)</t>
  </si>
  <si>
    <t>Channels to communicate, decline and enforce the risk culture within the bank (eg code of conduct; manuals containing operating limits or procedures to treat violations or breaches of risk thresholds; procedures to raise and share risk issues between business lines and risk functions).</t>
  </si>
  <si>
    <t>(d)</t>
  </si>
  <si>
    <t>The scope and main features of risk measurement systems.</t>
  </si>
  <si>
    <t>80-84, 89-94, 99-101, 117</t>
  </si>
  <si>
    <t>(e)</t>
  </si>
  <si>
    <t>Description of the process of risk information reporting provided to the board and senior management, in particular the scope and main content of reporting on risk exposure.</t>
  </si>
  <si>
    <t>79-83, 99</t>
  </si>
  <si>
    <t>(f)</t>
  </si>
  <si>
    <t>Qualitative information on stress testing (eg portfolios subject to stress testing, scenarios adopted and methodologies used, and use of stress testing in risk management).</t>
  </si>
  <si>
    <t>82-83, 99-101, 104</t>
  </si>
  <si>
    <t>234, 239</t>
  </si>
  <si>
    <t>(g)</t>
  </si>
  <si>
    <t>The strategies and processes to manage, hedge and mitigate risks that arise from the bank’s business model and the processes for monitoring the continuing effectiveness of hedges and mitigants.</t>
  </si>
  <si>
    <t>79-83, 89, 87-91, 99-101</t>
  </si>
  <si>
    <t>160-162, 181-185</t>
  </si>
  <si>
    <t>Part 3 - LIA – Explanations of differences between accounting and regulatory exposures amounts</t>
  </si>
  <si>
    <t>Banks must explain the origins of the differences between accounting amounts, as reported in financial statements amounts and regulatory exposure amounts, as displayed in templates LI1 and LI2.</t>
  </si>
  <si>
    <t>Banks must explain the origins of any significant differences between the amounts in columns (a) and (b) in LI1.</t>
  </si>
  <si>
    <t>Banks must explain the origins of differences between carrying values and amounts considered for regulatory purposes shown in LI2.</t>
  </si>
  <si>
    <t>In accordance with the implementation of the guidance on prudent valuation, banks must describe systems and controls to ensure that the valuation estimates are prudent and reliable. Disclosure must include:</t>
  </si>
  <si>
    <t>• Valuation methodologies, including an explanation of how far mark-to-market and mark-to-model methodologies are used.</t>
  </si>
  <si>
    <t>89-90, 119-120</t>
  </si>
  <si>
    <t>175-180, 234</t>
  </si>
  <si>
    <t>• Description of the independent price verification process.</t>
  </si>
  <si>
    <t>119-120</t>
  </si>
  <si>
    <t>175-176</t>
  </si>
  <si>
    <t>• Procedures for valuation adjustments or reserves (including a description of the process and the methodology for valuing trading positions by type of instrument).</t>
  </si>
  <si>
    <t>161-162, 181-182</t>
  </si>
  <si>
    <t>Part 4 - CRA – General qualitative information about credit risk</t>
  </si>
  <si>
    <t>Banks must describe their risk management objectives and policies for credit risk, focusing in particular on:</t>
  </si>
  <si>
    <t>How the business model translates into the components of the bank’s credit risk profile</t>
  </si>
  <si>
    <t>79, 83-85, 87-92</t>
  </si>
  <si>
    <t>Criteria and approach used for defining credit risk management policy and for setting credit risk limits</t>
  </si>
  <si>
    <t>82-85, 87, 96-97</t>
  </si>
  <si>
    <t>Structure and organization of the credit risk management and control function</t>
  </si>
  <si>
    <t>79-80, 90-92</t>
  </si>
  <si>
    <t>Relationships between the credit risk management, risk control, compliance and internal audit functions</t>
  </si>
  <si>
    <t>79-81</t>
  </si>
  <si>
    <t>Scope and main content of the reporting on credit risk exposure and on the credit risk management function to the executive management and to the board of directors</t>
  </si>
  <si>
    <t>79-83, 90-92</t>
  </si>
  <si>
    <t>Part 4 - CRB – Additional disclosure related to the credit quality of assets</t>
  </si>
  <si>
    <t>Banks must provide the following disclosures:</t>
  </si>
  <si>
    <t>Qualitative disclosures</t>
  </si>
  <si>
    <t>The scope and definitions of “past due” and “impaired” exposures used for accounting purposes and the differences, if any, between the definition of past due and default for accounting and regulatory purposes.</t>
  </si>
  <si>
    <t>163-165</t>
  </si>
  <si>
    <t>The extent of past-due exposures (more than 90 days) that are not considered to be impaired and the reasons for this.</t>
  </si>
  <si>
    <t>163-165, 204</t>
  </si>
  <si>
    <t xml:space="preserve">Description of methods used for determining accounting provisions for credit losses. In addition, banks that have adopted an ECL accounting model must provide information on the rationale for categorization of ECL accounting provisions in general and specific categories for standardized approach exposures. </t>
  </si>
  <si>
    <t>The bank’s own definition of a restructured exposure. (i.e. modified loans not derecognized)</t>
  </si>
  <si>
    <t>Quantitative disclosures</t>
  </si>
  <si>
    <t>Breakdown of exposures by geographical areas, industry and residual maturity;</t>
  </si>
  <si>
    <t>(i) Geography</t>
  </si>
  <si>
    <t>125, 130</t>
  </si>
  <si>
    <t xml:space="preserve"> </t>
  </si>
  <si>
    <t>(ii) Industry</t>
  </si>
  <si>
    <t>(iii) Residual Maturity</t>
  </si>
  <si>
    <t>111, 130</t>
  </si>
  <si>
    <t>Amounts of impaired exposures (according to the definition used by the bank for accounting purposes) and related allowances and write-offs, broken down by geographical areas and industry;</t>
  </si>
  <si>
    <t xml:space="preserve">(i) Geography  </t>
  </si>
  <si>
    <t>Q4, 2021 - Impaired by Region</t>
  </si>
  <si>
    <t>Q4, 2021 Impaired by Industry</t>
  </si>
  <si>
    <t>Ageing analysis of accounting past-due exposures;</t>
  </si>
  <si>
    <t>(h)</t>
  </si>
  <si>
    <t xml:space="preserve">Breakdown of restructured exposures between impaired and not impaired </t>
  </si>
  <si>
    <t>Part 4 - Table CRC: Qualitative disclosure requirements related to credit risk mitigation techniques</t>
  </si>
  <si>
    <t>Banks must disclose:</t>
  </si>
  <si>
    <t>Core features of policies and processes for, and an indication of the extent to which the bank makes use of, on- and off-balance sheet netting.</t>
  </si>
  <si>
    <t>90-91</t>
  </si>
  <si>
    <t>185, 191-192</t>
  </si>
  <si>
    <t>Core features of policies and processes for collateral evaluation and management.</t>
  </si>
  <si>
    <t>Information about market or credit risk concentrations under the credit risk mitigation instruments used (ie by guarantor type, collateral and credit derivative providers).</t>
  </si>
  <si>
    <t>84, 90-91, 94-95</t>
  </si>
  <si>
    <t>191-192, 234</t>
  </si>
  <si>
    <t>Part 4 - CRD: Qualitative disclosures on banks’ use of external credit ratings under the standardized approach for credit risk</t>
  </si>
  <si>
    <t>A. For portfolios that are risk-weighted under the standardized approach for credit risk, banks must disclose the following information:</t>
  </si>
  <si>
    <t>Names of the external credit assessment institutions (ECAIs) and export credit agencies (ECAs) used by the bank, and the reasons for any changes over the reporting period;</t>
  </si>
  <si>
    <t>69-70</t>
  </si>
  <si>
    <t>The asset classes for which each ECAI or ECA is used;</t>
  </si>
  <si>
    <t>A description of the process used to transfer the issuer to issue credit ratings onto comparable assets in the banking book (see paragraphs 99–101 of the Basel framework); and</t>
  </si>
  <si>
    <t>The alignment of the alphanumerical scale of each agency used with risk buckets (except where the relevant supervisor publishes a standard mapping with which the bank has to comply).</t>
  </si>
  <si>
    <t>Part 4 - CRE: Qualitative disclosures related to IRB models</t>
  </si>
  <si>
    <t>Banks must provide the following information on their use of IRB models:</t>
  </si>
  <si>
    <t>Internal model development, controls and changes: role of the functions involved in the development, approval and subsequent changes of the credit risk models.</t>
  </si>
  <si>
    <t>69-72, 85, 89</t>
  </si>
  <si>
    <t>Relationships between risk management function and internal audit function and procedure to ensure the independence of the function in charge of the review of the models from the functions responsible for the development of the models.</t>
  </si>
  <si>
    <t>69-72</t>
  </si>
  <si>
    <t>Scope and main content of the reporting related to credit risk models.</t>
  </si>
  <si>
    <t>234, 236-237</t>
  </si>
  <si>
    <t>Scope of the supervisor’s acceptance of approach.</t>
  </si>
  <si>
    <t>For each of the portfolios, the bank must indicate the part of EAD within the group (in percentage of total EAD) covered by standardized, FIRB and AIRB approach and the part of portfolios that are involved in a roll-out plan.</t>
  </si>
  <si>
    <t>EAD_ RWA</t>
  </si>
  <si>
    <t>The number of key models used with respect to each portfolio, with a brief discussion of the main differences among the models within the same portfolios.</t>
  </si>
  <si>
    <t>Description of the main characteristics of the approved models:
(i) definitions, methods and data for estimation and validation of PD (eg how PDs are estimated for low default portfolios; if there are regulatory floors; the drivers for differences observed between PD and actual default rates at least for the last three periods);
and where applicable:
(ii) LGD (eg methods to calculate downturn LGD; how LGDs are estimated for low default portfolio; the time lapse between the default event and the closure of the exposure);
(iii) credit conversion factors, including assumptions employed in the derivation of these variables;</t>
  </si>
  <si>
    <t>Part 5 - CCRA: Qualitative disclosure related to counterparty credit risk</t>
  </si>
  <si>
    <t>Banks must provide:</t>
  </si>
  <si>
    <t>Risk management objectives and policies related to counterparty credit risk, including:</t>
  </si>
  <si>
    <t>The method used to assign the operating limits defined in terms of internal capital for counterparty credit exposures and for CCP exposures;</t>
  </si>
  <si>
    <t>80-81, 90-91</t>
  </si>
  <si>
    <t>184-185</t>
  </si>
  <si>
    <t>Policies relating to guarantees and other risk mitigants and assessments concerning counterparty risk, including exposures towards CCPs;</t>
  </si>
  <si>
    <t>82-83, 90-91</t>
  </si>
  <si>
    <t>Policies with respect to wrong-way risk exposures;</t>
  </si>
  <si>
    <t>The impact in terms of the amount of collateral that the bank would be required to provide given a credit rating downgrade.</t>
  </si>
  <si>
    <t>Part 6 - SECA: Qualitative disclosure requirements related to securitization exposures</t>
  </si>
  <si>
    <t>Banks must describe their risk management objectives and policies for securitization activities and main features of these activities according to the framework below. If a bank holds securitization positions reflected both in the regulatory banking book and in the regulatory trading book, the bank must describe each of the following points by distinguishing activities in each of the regulatory books.</t>
  </si>
  <si>
    <t>(a) The bank’s objectives in relation to securitization and re-securitization activity, including the extent to which these activities transfer credit risk of the underlying securitized exposures away from the bank to other entities, the type of risks assumed and the types of risks retained.</t>
  </si>
  <si>
    <t>74-75, 120</t>
  </si>
  <si>
    <t>205-207</t>
  </si>
  <si>
    <t>(b) The bank must provide a list of:</t>
  </si>
  <si>
    <t>•</t>
  </si>
  <si>
    <t>special purpose entities (SPEs) where the bank acts as sponsor (but not as an originator such as an Asset Backed Commercial Paper (ABCP) conduit), indicating whether the bank consolidates the SPEs into its scope of regulatory consolidation;</t>
  </si>
  <si>
    <t>74-75</t>
  </si>
  <si>
    <t>affiliated entities (i) that the bank manages or advises and (ii) that invest either in the securitization exposures that the bank has securitized or in SPEs that the bank sponsors; and</t>
  </si>
  <si>
    <t>a list of entities to which the bank provides implicit support and the associated capital impact for each of them (as required in paragraphs 551 and 564 of the securitization framework).</t>
  </si>
  <si>
    <t>n/a</t>
  </si>
  <si>
    <t xml:space="preserve">(c) Summary of the bank’s accounting policies for securitization activities. </t>
  </si>
  <si>
    <t>(d) If applicable, the names of external credit assessment institution (ECAIs) used for securitizations and the types of securitization exposure for which each agency is used.</t>
  </si>
  <si>
    <t>(e) If applicable, describe the process for implementing the Basel internal assessment approach (IAA). The description should include:</t>
  </si>
  <si>
    <t>structure of the internal assessment process and relation between internal assessment and external ratings, including information on ECAIs as referenced in item (d) of this table;</t>
  </si>
  <si>
    <t>control mechanisms for the internal assessment process including discussion of independence, accountability, and internal assessment process review; and</t>
  </si>
  <si>
    <t>the exposure type to which the internal assessment process is applied; and stress factors used for determining credit enhancement levels, by exposure type.</t>
  </si>
  <si>
    <t>(f) Banks must describe the use of internal assessment other than for IAA capital purposes.</t>
  </si>
  <si>
    <t>Part 7 - Market risk</t>
  </si>
  <si>
    <r>
      <t>OSFI revised Pillar 3 Market Risk disclosure requirements allow for a continuation of the existing Basel 2.5 Market Risk disclosures until the implementation of the next phase of Pillar 3 disclosures in Canada.</t>
    </r>
    <r>
      <rPr>
        <b/>
        <sz val="10"/>
        <rFont val="Calibri"/>
        <family val="2"/>
        <scheme val="minor"/>
      </rPr>
      <t xml:space="preserve"> As a result, the Bank's Market Risk disclosures continue to be based on Basel 2.5 disclosure requirements.
</t>
    </r>
    <r>
      <rPr>
        <sz val="10"/>
        <rFont val="Calibri"/>
        <family val="2"/>
        <scheme val="minor"/>
      </rPr>
      <t xml:space="preserve">OSFI's requirements for Pillar 3 Requirements may be found in (http://www.osfi-bsif.gc.ca/Eng/fi-if/rg-ro/gdn-ort/gl-ld/Pages/plr3.aspx). </t>
    </r>
  </si>
  <si>
    <t>Part 8 - Operational risk</t>
  </si>
  <si>
    <t>(a) In addition to the general qualitative disclosure requirement (paragraph 824), the approach(es) for operational risk capital assessment for which the bank qualifies.</t>
  </si>
  <si>
    <t>73, 113</t>
  </si>
  <si>
    <t xml:space="preserve">(b) Description of the advanced measurement approaches for operational risk (AMA), if used by the bank, including a discussion of relevant internal and external factors considered in the bank’s measurement approach. In the case of partial use, the scope and coverage of the different approaches used/applied in regulatory capital. </t>
  </si>
  <si>
    <t>(c) For banks using the AMA, a description of the use of insurance for the purpose of mitigating operational risk.</t>
  </si>
  <si>
    <t>Part 9 - Interest rate risk in the banking book (IRRBB)</t>
  </si>
  <si>
    <t>(a) The general qualitative disclosure requirement (paragraph 824), including the nature of IRRBB and key assumptions, including assumptions regarding loan prepayments and behaviour of non-maturity deposits, and frequency of IRRBB measurement.</t>
  </si>
  <si>
    <t>99-101</t>
  </si>
  <si>
    <t>OV1: Overview of RWA</t>
  </si>
  <si>
    <t>b</t>
  </si>
  <si>
    <r>
      <t>b</t>
    </r>
    <r>
      <rPr>
        <vertAlign val="subscript"/>
        <sz val="10"/>
        <rFont val="Segoe UI"/>
        <family val="2"/>
      </rPr>
      <t>2</t>
    </r>
  </si>
  <si>
    <r>
      <t>b</t>
    </r>
    <r>
      <rPr>
        <vertAlign val="subscript"/>
        <sz val="10"/>
        <rFont val="Segoe UI"/>
        <family val="2"/>
      </rPr>
      <t>3</t>
    </r>
  </si>
  <si>
    <t>c</t>
  </si>
  <si>
    <r>
      <t>RWA</t>
    </r>
    <r>
      <rPr>
        <b/>
        <vertAlign val="superscript"/>
        <sz val="10"/>
        <rFont val="Calibri"/>
        <family val="2"/>
        <scheme val="minor"/>
      </rPr>
      <t xml:space="preserve"> (1)</t>
    </r>
  </si>
  <si>
    <r>
      <t>Minimum capital requirements</t>
    </r>
    <r>
      <rPr>
        <b/>
        <vertAlign val="superscript"/>
        <sz val="10"/>
        <rFont val="Calibri"/>
        <family val="2"/>
        <scheme val="minor"/>
      </rPr>
      <t xml:space="preserve"> (2)</t>
    </r>
  </si>
  <si>
    <t>Credit risk (excluding counterparty credit risk)</t>
  </si>
  <si>
    <r>
      <t xml:space="preserve">Of which: standardized approach (SA) </t>
    </r>
    <r>
      <rPr>
        <vertAlign val="superscript"/>
        <sz val="9"/>
        <color theme="1"/>
        <rFont val="Calibri"/>
        <family val="2"/>
        <scheme val="minor"/>
      </rPr>
      <t>(3)</t>
    </r>
  </si>
  <si>
    <t>Of which: foundation internal ratings-based (F-IRB) approach</t>
  </si>
  <si>
    <t>Of which: supervisory slotting approach</t>
  </si>
  <si>
    <t>Of which: advanced internal ratings-based (A-IRB) approach</t>
  </si>
  <si>
    <t>Counterparty credit risk (CCR)</t>
  </si>
  <si>
    <t>Of which: standardized approach for counterparty credit risk (SA-CCR)</t>
  </si>
  <si>
    <t>Of which: Internal Model Method (IMM)</t>
  </si>
  <si>
    <r>
      <t>Of which: other CCR</t>
    </r>
    <r>
      <rPr>
        <vertAlign val="superscript"/>
        <sz val="9"/>
        <color theme="1"/>
        <rFont val="Calibri"/>
        <family val="2"/>
        <scheme val="minor"/>
      </rPr>
      <t xml:space="preserve"> (4)</t>
    </r>
  </si>
  <si>
    <t>Credit valuation adjustment (CVA)</t>
  </si>
  <si>
    <t>Equity positions under the simple risk weight approach</t>
  </si>
  <si>
    <t>Equity investments in funds – look-through approach</t>
  </si>
  <si>
    <t>Equity investments in funds – mandate-based approach</t>
  </si>
  <si>
    <t>Equity investments in funds – fall-back approach</t>
  </si>
  <si>
    <t>Settlement risk</t>
  </si>
  <si>
    <t>Securitization exposures in banking book</t>
  </si>
  <si>
    <t>Of which: securitization internal ratings-based approach (SEC-IRBA)</t>
  </si>
  <si>
    <t>Of which: securitization external ratings-based approach (SEC-ERBA),
including internal assessment approach (IAA)</t>
  </si>
  <si>
    <t>Of which: securitization standardized approach (SEC-SA)</t>
  </si>
  <si>
    <t>Market risk</t>
  </si>
  <si>
    <t>Of which: standardized approach (SA)</t>
  </si>
  <si>
    <t>Of which: internal model approaches (IMA)</t>
  </si>
  <si>
    <t>Capital charge for switch between trading book and banking book</t>
  </si>
  <si>
    <t>Operational risk</t>
  </si>
  <si>
    <t>Amounts below the thresholds for deduction (subject to 250% risk weight)</t>
  </si>
  <si>
    <t>Floor adjustment</t>
  </si>
  <si>
    <t>Total (1 + 6 + 10 + 11 + 12 + 13 + 14 + 15 + 16 + 20 + 23 + 24 + 25 + 26)</t>
  </si>
  <si>
    <t>(1) RWA: risk-weighted assets according to the Basel framework, including the 6% AIRB scalar applied to AIRB credit risk portfolios (excluding CVA and Securitizations).</t>
  </si>
  <si>
    <t>(2) Minimum capital requirement: Pillar 1 capital requirements are RWA * 8%.</t>
  </si>
  <si>
    <t>(3) Includes equities under the AIRB Materiality Threshold which are risk weighted at 100% plus the 6% AIRB scalar requirement.</t>
  </si>
  <si>
    <t>(4) Includes SFT and CCP Default Fund.</t>
  </si>
  <si>
    <r>
      <t xml:space="preserve">LI1: Differences between accounting and regulatory scopes of consolidation and mapping of financial statement
categories with regulatory risk categories </t>
    </r>
    <r>
      <rPr>
        <b/>
        <vertAlign val="superscript"/>
        <sz val="12"/>
        <color theme="0"/>
        <rFont val="Arila "/>
      </rPr>
      <t>(1)</t>
    </r>
  </si>
  <si>
    <t>d</t>
  </si>
  <si>
    <t>e</t>
  </si>
  <si>
    <t>f</t>
  </si>
  <si>
    <t>g</t>
  </si>
  <si>
    <t>Carrying values as reported in published financial statements</t>
  </si>
  <si>
    <t>Carrying values under scope of regulatory consolidation</t>
  </si>
  <si>
    <r>
      <t xml:space="preserve">Carrying values of items: </t>
    </r>
    <r>
      <rPr>
        <b/>
        <vertAlign val="superscript"/>
        <sz val="10"/>
        <rFont val="Calibri"/>
        <family val="2"/>
        <scheme val="minor"/>
      </rPr>
      <t>(2)</t>
    </r>
  </si>
  <si>
    <t>Subject to credit risk framework</t>
  </si>
  <si>
    <t>Subject to counterparty credit risk framework</t>
  </si>
  <si>
    <t>Subject to the securitization framework</t>
  </si>
  <si>
    <t>Subject to the market risk framework</t>
  </si>
  <si>
    <r>
      <t xml:space="preserve">Not subject to capital requirements or subject to deduction from capital </t>
    </r>
    <r>
      <rPr>
        <b/>
        <vertAlign val="superscript"/>
        <sz val="10"/>
        <rFont val="Calibri"/>
        <family val="2"/>
        <scheme val="minor"/>
      </rPr>
      <t>(3)</t>
    </r>
  </si>
  <si>
    <t>Cash and deposits with financial institutions</t>
  </si>
  <si>
    <t>Precious metals</t>
  </si>
  <si>
    <t>Trading assets</t>
  </si>
  <si>
    <t xml:space="preserve">     Securities</t>
  </si>
  <si>
    <t xml:space="preserve">     Loans</t>
  </si>
  <si>
    <t xml:space="preserve">     Other</t>
  </si>
  <si>
    <t>Financial instruments designated at fair value through profit or loss</t>
  </si>
  <si>
    <t>Securities purchased under resale agreements and securities borrowed</t>
  </si>
  <si>
    <t>Derivative financial instruments</t>
  </si>
  <si>
    <t>Investment securities</t>
  </si>
  <si>
    <t>Loans</t>
  </si>
  <si>
    <r>
      <t xml:space="preserve">     Residential mortgages </t>
    </r>
    <r>
      <rPr>
        <vertAlign val="superscript"/>
        <sz val="10"/>
        <color theme="1"/>
        <rFont val="Calibri"/>
        <family val="2"/>
        <scheme val="minor"/>
      </rPr>
      <t>(4)</t>
    </r>
  </si>
  <si>
    <t xml:space="preserve">     Personal loans</t>
  </si>
  <si>
    <t xml:space="preserve">     Credit cards</t>
  </si>
  <si>
    <t xml:space="preserve">     Business and government</t>
  </si>
  <si>
    <t xml:space="preserve">     Allowance for credit loss</t>
  </si>
  <si>
    <t>Customers' liability under acceptances, net of allowance</t>
  </si>
  <si>
    <t>Property and equipment</t>
  </si>
  <si>
    <t>Investments in associates</t>
  </si>
  <si>
    <t>Goodwill and other intangible assets</t>
  </si>
  <si>
    <t>Deferred tax assets</t>
  </si>
  <si>
    <t>Other assets</t>
  </si>
  <si>
    <t>Total assets</t>
  </si>
  <si>
    <t>Deposits</t>
  </si>
  <si>
    <t xml:space="preserve">     Personal</t>
  </si>
  <si>
    <t xml:space="preserve">     Financial institutions</t>
  </si>
  <si>
    <t>Financial instruments designated  at fair value through profit or loss</t>
  </si>
  <si>
    <t>Acceptances</t>
  </si>
  <si>
    <t>Obligations related to securities sold short</t>
  </si>
  <si>
    <t>Obligations related to securities sold under repurchase agreements and securities lent</t>
  </si>
  <si>
    <t>Subordinated debentures</t>
  </si>
  <si>
    <t>Other liabilities</t>
  </si>
  <si>
    <t>Total liabilities</t>
  </si>
  <si>
    <t xml:space="preserve">(2) A single item may attract capital charges according to more than one risk category framework. </t>
  </si>
  <si>
    <t>(3) Includes capital deductions net of associated deferred tax liabilities, and securitized credit card exposures not subject to capital requirements for assets.</t>
  </si>
  <si>
    <t>LI2: Main sources of differences between regulatory exposure amounts and carrying values in financial statements</t>
  </si>
  <si>
    <r>
      <t xml:space="preserve">Items subject to: </t>
    </r>
    <r>
      <rPr>
        <b/>
        <vertAlign val="superscript"/>
        <sz val="10"/>
        <rFont val="Calibri"/>
        <family val="2"/>
        <scheme val="minor"/>
      </rPr>
      <t>(1)</t>
    </r>
  </si>
  <si>
    <t>Asset carrying value amount under scope of regulatory consolidation (as per template LI1)</t>
  </si>
  <si>
    <t>Liabilities carrying value amount under regulatory scope of consolidation (as per template LI1)</t>
  </si>
  <si>
    <t>Total net amount under regulatory scope of consolidation</t>
  </si>
  <si>
    <r>
      <t xml:space="preserve">Off-balance sheet amounts </t>
    </r>
    <r>
      <rPr>
        <vertAlign val="superscript"/>
        <sz val="10"/>
        <color theme="1"/>
        <rFont val="Calibri"/>
        <family val="2"/>
        <scheme val="minor"/>
      </rPr>
      <t>(2)</t>
    </r>
  </si>
  <si>
    <r>
      <t xml:space="preserve">Differences in valuations </t>
    </r>
    <r>
      <rPr>
        <vertAlign val="superscript"/>
        <sz val="10"/>
        <color theme="1"/>
        <rFont val="Calibri"/>
        <family val="2"/>
        <scheme val="minor"/>
      </rPr>
      <t>(3)</t>
    </r>
  </si>
  <si>
    <t>Differences due to different netting rules, other than those already included in row 2</t>
  </si>
  <si>
    <r>
      <t xml:space="preserve">Differences due to considerations of provisions </t>
    </r>
    <r>
      <rPr>
        <vertAlign val="superscript"/>
        <sz val="10"/>
        <color theme="1"/>
        <rFont val="Calibri"/>
        <family val="2"/>
        <scheme val="minor"/>
      </rPr>
      <t>(4)</t>
    </r>
  </si>
  <si>
    <r>
      <t>Collateral offsetting</t>
    </r>
    <r>
      <rPr>
        <vertAlign val="superscript"/>
        <sz val="10"/>
        <rFont val="Calibri"/>
        <family val="2"/>
        <scheme val="minor"/>
      </rPr>
      <t xml:space="preserve"> (5)</t>
    </r>
  </si>
  <si>
    <t>Differences due to Potential Future Exposures and Collateral Haircut</t>
  </si>
  <si>
    <t>Differences due to deconsolidated subsidiaries</t>
  </si>
  <si>
    <t>Other differences not classified above</t>
  </si>
  <si>
    <r>
      <t xml:space="preserve">Exposure amounts considered for regulatory purposes </t>
    </r>
    <r>
      <rPr>
        <b/>
        <vertAlign val="superscript"/>
        <sz val="10"/>
        <color theme="1"/>
        <rFont val="Calibri"/>
        <family val="2"/>
        <scheme val="minor"/>
      </rPr>
      <t>(6)</t>
    </r>
  </si>
  <si>
    <t xml:space="preserve">(1) A single item can attract capital charges according to more than one risk category framework. </t>
  </si>
  <si>
    <t>(2) Includes undrawn commitments and letters of credit/guarantee after application of the credit conversion factors, unfunded securitization exposures, and unfunded
      default fund contributions.</t>
  </si>
  <si>
    <t xml:space="preserve">(3) Includes fair value adjustments for credit risk items (loans, bonds). </t>
  </si>
  <si>
    <t xml:space="preserve">(4) Amounts for AIRB exposures are reported gross of partial write-offs and IFRS 9 specific allowances, and amounts for Standardized exposures are reported net of
      partial write-offs and IFRS 9 specific allowances. </t>
  </si>
  <si>
    <t xml:space="preserve">(5) Includes adjustments for credit risk mitigation based on the application of the Comprehensive Approach for collateral under the credit risk framework.  </t>
  </si>
  <si>
    <t xml:space="preserve">(6) The aggregate amount considered as a starting point of the RWA calculation. </t>
  </si>
  <si>
    <t>CC1: Composition of regulatory capital</t>
  </si>
  <si>
    <r>
      <t>a</t>
    </r>
    <r>
      <rPr>
        <vertAlign val="subscript"/>
        <sz val="8.5"/>
        <rFont val="Segoe UI"/>
        <family val="2"/>
      </rPr>
      <t>2</t>
    </r>
  </si>
  <si>
    <r>
      <t>a</t>
    </r>
    <r>
      <rPr>
        <vertAlign val="subscript"/>
        <sz val="8.5"/>
        <rFont val="Segoe UI"/>
        <family val="2"/>
      </rPr>
      <t>3</t>
    </r>
  </si>
  <si>
    <r>
      <t>a</t>
    </r>
    <r>
      <rPr>
        <vertAlign val="subscript"/>
        <sz val="8.5"/>
        <rFont val="Segoe UI"/>
        <family val="2"/>
      </rPr>
      <t>4</t>
    </r>
  </si>
  <si>
    <r>
      <t>Source based on reference numbers/letters of the balance sheet under the regulatory scope of consolidation</t>
    </r>
    <r>
      <rPr>
        <b/>
        <vertAlign val="superscript"/>
        <sz val="11"/>
        <rFont val="Calibri"/>
        <family val="2"/>
        <scheme val="minor"/>
      </rPr>
      <t>(1)</t>
    </r>
  </si>
  <si>
    <t>Common Equity Tier 1 capital: instruments and reserves</t>
  </si>
  <si>
    <t>Directly issued qualifying common share capital (and equivalent for non-joint stock companies) plus related stock surplus</t>
  </si>
  <si>
    <t>Retained earnings</t>
  </si>
  <si>
    <t>Accumulated other comprehensive income (and other reserves)</t>
  </si>
  <si>
    <t>Directly issued capital subject to phase-out from CET1 (only applicable to non-joint stock companies)</t>
  </si>
  <si>
    <t>Common share capital issued by subsidiaries and held by third parties (amount allowed in group CET1)</t>
  </si>
  <si>
    <t>Common Equity Tier 1 capital before regulatory adjustments</t>
  </si>
  <si>
    <t>Common Equity Tier 1 capital: regulatory adjustments</t>
  </si>
  <si>
    <t>Prudential valuation adjustments</t>
  </si>
  <si>
    <t>Goodwill (net of related tax liability)</t>
  </si>
  <si>
    <t>Other intangibles other than mortgage servicing rights (net of related tax liability)</t>
  </si>
  <si>
    <t>Deferred tax assets excluding those arising from temporary differences (net of related tax liability)</t>
  </si>
  <si>
    <t>Cash flow hedge reserve</t>
  </si>
  <si>
    <t>Shortfall of provisions to expected losses</t>
  </si>
  <si>
    <t>Securitization gain on sale</t>
  </si>
  <si>
    <t>Gains and losses due to changes in own credit risk on fair valued liabilities</t>
  </si>
  <si>
    <t>Defined benefit pension fund net assets (net of related tax liability)</t>
  </si>
  <si>
    <t>Investments in own shares (if not already netted off paid-in capital on reported balance sheet)</t>
  </si>
  <si>
    <t>Reciprocal cross holdings in common equity</t>
  </si>
  <si>
    <t>Non-significant investments in the capital of banking, financial and insurance entities, net of eligible short positions (amount above 10% threshold)</t>
  </si>
  <si>
    <t>Significant investments in the common stock of banking, financial and insurance entities that are outside the scope of regulatory consolidation, net of eligible short positions (amount above 10% threshold)</t>
  </si>
  <si>
    <t>Mortgage servicing rights (amount above 10% threshold)</t>
  </si>
  <si>
    <t>Deferred tax assets arising from temporary differences (amount above 10% threshold, net of related tax liability)</t>
  </si>
  <si>
    <t>Amount exceeding the 15% threshold</t>
  </si>
  <si>
    <t>of which: significant investments in the common stock of financials</t>
  </si>
  <si>
    <t>of which: mortgage servicing rights</t>
  </si>
  <si>
    <t>of which: deferred tax assets arising from temporary differences</t>
  </si>
  <si>
    <t>Other deductions or regulatory adjustments to CET1 as determined by OSFI</t>
  </si>
  <si>
    <t>Regulatory adjustments applied to Common Equity Tier 1 due to insufficient Additional Tier 1 and Tier 2 to cover deductions</t>
  </si>
  <si>
    <t>Total regulatory adjustments to Common Equity Tier 1</t>
  </si>
  <si>
    <t>Common Equity Tier 1 capital (CET1)</t>
  </si>
  <si>
    <t>29a</t>
  </si>
  <si>
    <r>
      <t>Common Equity Tier 1 capital (CET1)</t>
    </r>
    <r>
      <rPr>
        <sz val="7.5"/>
        <color theme="1"/>
        <rFont val="Segoe UI"/>
        <family val="2"/>
      </rPr>
      <t xml:space="preserve"> with transitional arrangements for ECL provisioning not applied</t>
    </r>
  </si>
  <si>
    <t>Additional Tier 1 capital: instruments</t>
  </si>
  <si>
    <t>Directly issued qualifying Additional Tier 1 instruments plus related stock surplus</t>
  </si>
  <si>
    <t>of which: classified as equity under applicable accounting standards</t>
  </si>
  <si>
    <t>of which: classified as liabilities under applicable accounting standards</t>
  </si>
  <si>
    <t>Directly issued capital instruments subject to phase out from additional Tier 1</t>
  </si>
  <si>
    <t>Additional Tier 1 instruments (and CET1 instruments not included in row 5) issued by subsidiaries and held by third parties (amount allowed in group AT1)</t>
  </si>
  <si>
    <t>of which: instruments issued by subsidiaries subject to phase out</t>
  </si>
  <si>
    <t>Additional Tier 1 capital before regulatory adjustments</t>
  </si>
  <si>
    <t>Additional Tier 1 capital: regulatory adjustments</t>
  </si>
  <si>
    <t>Investments in own Additional Tier 1 instruments</t>
  </si>
  <si>
    <t>Reciprocal cross holdings in Additional Tier 1 instruments</t>
  </si>
  <si>
    <t>Significant investments in the capital of banking, financial and insurance entities that are outside the scope of regulatory consolidation, net of eligible short positions</t>
  </si>
  <si>
    <t>Other deductions from Tier 1 capital as determined by OSFI</t>
  </si>
  <si>
    <t>41a</t>
  </si>
  <si>
    <t xml:space="preserve">       of which:  reverse mortgages</t>
  </si>
  <si>
    <t>Regulatory adjustments applied to Additional Tier 1 due to insufficient Tier 2 to cover deductions</t>
  </si>
  <si>
    <t>Total regulatory adjustments to Additional Tier 1 capital</t>
  </si>
  <si>
    <t>Additional Tier 1 capital (AT1)</t>
  </si>
  <si>
    <t>Tier 1 capital (T1 = CET1 + AT1)</t>
  </si>
  <si>
    <t>45a</t>
  </si>
  <si>
    <r>
      <t xml:space="preserve">Tier 1 capital (T1 = CET1 + AT1) </t>
    </r>
    <r>
      <rPr>
        <sz val="9"/>
        <color theme="1"/>
        <rFont val="Segoe UI"/>
        <family val="2"/>
      </rPr>
      <t>with transitional arrangements for ECL provisioning not applied</t>
    </r>
  </si>
  <si>
    <t>Tier 2 capital: instruments and provisions</t>
  </si>
  <si>
    <t>Directly issued qualifying Tier 2 instruments plus related stock surplus</t>
  </si>
  <si>
    <t>Directly issued capital instruments subject to phase out from Tier 2</t>
  </si>
  <si>
    <t>Tier 2 instruments (and CET1 and AT1 instruments not included in rows 5 or 34) issued by subsidiaries and held by third parties (amount allowed in group Tier 2)</t>
  </si>
  <si>
    <t>General allowances</t>
  </si>
  <si>
    <t>Tier 2 capital before regulatory adjustments</t>
  </si>
  <si>
    <t>Tier 2 capital: regulatory adjustments</t>
  </si>
  <si>
    <t>Investments in own Tier 2 instruments</t>
  </si>
  <si>
    <t>Reciprocal cross holdings in Tier 2 instruments and Other TLAC-eligible instruments</t>
  </si>
  <si>
    <t>Non-significant investments in the capital of banking, financial and insurance entities and Other TLAC-eligible instruments issued by G-SIBs and Canadian D-SIBs that are outside the scope of regulatory consolidation, where the institution does not own more than 10% of the issued common share capital of the entity (amount above 10% threshold)</t>
  </si>
  <si>
    <t>54a</t>
  </si>
  <si>
    <t>Non-significant investments in the other TLAC-eligible instruments issued by G-SIBs and Canadian D-SIBs, where the institution does not own more than 10% of the issued common share capital of the entity: amount previously designated for the 5% threshold but that no longer meets the conditions.</t>
  </si>
  <si>
    <t>Significant investments in the capital of banking, financial and insurance entities and Other TLAC-eligible instruments issued by G-SIBs and Canadian D-SIBs that are outside the scope of regulatory consolidation.</t>
  </si>
  <si>
    <t>Other deductions from Tier 2 capital</t>
  </si>
  <si>
    <t>Total regulatory adjustments to Tier 2 capital</t>
  </si>
  <si>
    <t>Tier 2 capital (T2)</t>
  </si>
  <si>
    <t>Total capital (TC = T1 + T2)</t>
  </si>
  <si>
    <t>59a</t>
  </si>
  <si>
    <r>
      <t xml:space="preserve">Total Capital </t>
    </r>
    <r>
      <rPr>
        <sz val="9"/>
        <color theme="1"/>
        <rFont val="Calibri"/>
        <family val="2"/>
        <scheme val="minor"/>
      </rPr>
      <t>with transitional arrangements for ECL provisioning not applied</t>
    </r>
  </si>
  <si>
    <t>Total risk-weighted assets</t>
  </si>
  <si>
    <t>60a</t>
  </si>
  <si>
    <t>Common Equity Tier 1 (CET1) Capital RWA</t>
  </si>
  <si>
    <t>60b</t>
  </si>
  <si>
    <t>Tier 1 Capital RWA</t>
  </si>
  <si>
    <t>60c</t>
  </si>
  <si>
    <t>Total Capital RWA</t>
  </si>
  <si>
    <t>Capital ratios</t>
  </si>
  <si>
    <t>61a</t>
  </si>
  <si>
    <r>
      <t>CET1 Ratio </t>
    </r>
    <r>
      <rPr>
        <sz val="9"/>
        <color rgb="FF000000"/>
        <rFont val="Calibri"/>
        <family val="2"/>
        <scheme val="minor"/>
      </rPr>
      <t>with transitional arrangements for ECL provisioning not applied</t>
    </r>
  </si>
  <si>
    <t>62a</t>
  </si>
  <si>
    <r>
      <t>Tier 1 Capital Ratio</t>
    </r>
    <r>
      <rPr>
        <sz val="6"/>
        <color rgb="FF000000"/>
        <rFont val="Verdana"/>
        <family val="2"/>
      </rPr>
      <t> </t>
    </r>
    <r>
      <rPr>
        <sz val="9"/>
        <color rgb="FF000000"/>
        <rFont val="Calibri"/>
        <family val="2"/>
        <scheme val="minor"/>
      </rPr>
      <t>with transitional arrangements for ECL provisioning not applied</t>
    </r>
  </si>
  <si>
    <t>63a</t>
  </si>
  <si>
    <r>
      <t>Total Capital Ratio</t>
    </r>
    <r>
      <rPr>
        <sz val="6"/>
        <color rgb="FF000000"/>
        <rFont val="Verdana"/>
        <family val="2"/>
      </rPr>
      <t> </t>
    </r>
    <r>
      <rPr>
        <sz val="9"/>
        <color rgb="FF000000"/>
        <rFont val="Calibri"/>
        <family val="2"/>
        <scheme val="minor"/>
      </rPr>
      <t>with transitional arrangements for ECL provisioning not applied</t>
    </r>
  </si>
  <si>
    <t>Buffer (minimum CET1 requirement plus capital conservation buffer plus G-SIB buffer plus D-SIB buffer expressed as a percentage of risk-weighted assets)</t>
  </si>
  <si>
    <t xml:space="preserve">    of which: capital conservation buffer</t>
  </si>
  <si>
    <t xml:space="preserve">    of which: bank-specific countercyclical buffer </t>
  </si>
  <si>
    <t xml:space="preserve">    of which: G-SIB buffer</t>
  </si>
  <si>
    <t>67a</t>
  </si>
  <si>
    <t xml:space="preserve">    of which: D-SIB buffer</t>
  </si>
  <si>
    <t xml:space="preserve">Common Equity Tier 1 available to meet buffers (as percentage of risk-weighted assets) </t>
  </si>
  <si>
    <r>
      <t>OSFI target (minimum + capital conservation buffer + D-SIB buffer (if applicable))</t>
    </r>
    <r>
      <rPr>
        <b/>
        <vertAlign val="superscript"/>
        <sz val="10"/>
        <color theme="1"/>
        <rFont val="Calibri"/>
        <family val="2"/>
        <scheme val="minor"/>
      </rPr>
      <t>(3)</t>
    </r>
  </si>
  <si>
    <t xml:space="preserve">Common Equity Tier 1 target ratio </t>
  </si>
  <si>
    <t xml:space="preserve">Tier 1 capital target ratio </t>
  </si>
  <si>
    <t xml:space="preserve">Total capital target ratio </t>
  </si>
  <si>
    <t>Amounts below the thresholds for deduction (before risk weighting)</t>
  </si>
  <si>
    <t>Non-significant investments in the capital and other TLAC-eligible instruments of other financial entities</t>
  </si>
  <si>
    <t>Significant investments in the common stock of financial entities</t>
  </si>
  <si>
    <t>Mortgage servicing rights (net of related tax liability)</t>
  </si>
  <si>
    <t>Deferred tax assets arising from temporary differences (net of related tax liability)</t>
  </si>
  <si>
    <t>Applicable caps on the inclusion of allowances in Tier 2</t>
  </si>
  <si>
    <t>Allowances eligible for inclusion in Tier 2 in respect of exposures subject to standardized approach (prior to application of cap)</t>
  </si>
  <si>
    <t>Cap on inclusion of allowances in Tier 2 under standardized approach</t>
  </si>
  <si>
    <t>Allowances eligible for inclusion in Tier 2 in respect of exposures subject to internal ratings-based approach (prior to application of cap)</t>
  </si>
  <si>
    <t>Cap on inclusion of allowances in Tier 2 under internal ratings-based approach</t>
  </si>
  <si>
    <t>Capital instruments subject to phase-out arrangements (only applicable between 1 Jan 2013 and 1 Jan 2022)</t>
  </si>
  <si>
    <t>Current cap on CET1 instruments subject to phase out arrangements</t>
  </si>
  <si>
    <t>Amounts  excluded  from  CET1  due  to  cap  (excess  over  cap  after  redemptions  and maturities)</t>
  </si>
  <si>
    <t>Current cap on AT1 instruments subject to phase out arrangements</t>
  </si>
  <si>
    <t>Amounts excluded from AT1 due to cap (excess over cap after redemptions and maturities)</t>
  </si>
  <si>
    <t>Current cap on T2 instruments subject to phase out arrangements</t>
  </si>
  <si>
    <t>Amounts excluded from T2 due to cap (excess over cap after redemptions and maturities)</t>
  </si>
  <si>
    <t>Cross-referenced to the Consolidated Balance Sheet: Source of Definition of Capital Components on CC2 (refer to column: Under Regulatory Scope of Consolidation).</t>
  </si>
  <si>
    <t>(2)</t>
  </si>
  <si>
    <t>Line 33 included $750 million as at October 31, 2021 which is subject to the phase out requirements of capital instruments issued by trusts not consolidated under accounting standard IFRS 10, effective Q1 2014.</t>
  </si>
  <si>
    <t>(3)</t>
  </si>
  <si>
    <t>Reflects Pillar 1 targets and does not include Pillar 2 domestic stability buffer of 2.5% effective October 31, 2021 (previously 1% commencing April 2020).</t>
  </si>
  <si>
    <t>CC2: Reconciliation of regulatory capital to balance sheet</t>
  </si>
  <si>
    <r>
      <t xml:space="preserve">Condensed balance sheet
</t>
    </r>
    <r>
      <rPr>
        <sz val="12"/>
        <color rgb="FFFF0000"/>
        <rFont val="Calibri"/>
        <family val="2"/>
        <scheme val="minor"/>
      </rPr>
      <t>(in $ millions)</t>
    </r>
  </si>
  <si>
    <r>
      <t xml:space="preserve">Balance sheet as in published financial statements </t>
    </r>
    <r>
      <rPr>
        <b/>
        <vertAlign val="superscript"/>
        <sz val="10"/>
        <rFont val="Calibri"/>
        <family val="2"/>
        <scheme val="minor"/>
      </rPr>
      <t>(1)</t>
    </r>
  </si>
  <si>
    <r>
      <t xml:space="preserve">Under regulatory scope of consolidation </t>
    </r>
    <r>
      <rPr>
        <b/>
        <vertAlign val="superscript"/>
        <sz val="10"/>
        <rFont val="Calibri"/>
        <family val="2"/>
        <scheme val="minor"/>
      </rPr>
      <t>(2)</t>
    </r>
  </si>
  <si>
    <t>Cross-reference to Definition of Capital Components</t>
  </si>
  <si>
    <t>Assets</t>
  </si>
  <si>
    <t xml:space="preserve">       - Investment in own shares</t>
  </si>
  <si>
    <t xml:space="preserve">       - Other trading securities</t>
  </si>
  <si>
    <t xml:space="preserve">     Other </t>
  </si>
  <si>
    <t>Financial instruments designated at fair value through profit and loss</t>
  </si>
  <si>
    <t xml:space="preserve">        - Significant investments in Additional Tier 1 capital and other 
           financial institutions reflected in regulatory capital</t>
  </si>
  <si>
    <t xml:space="preserve">        - Other securities</t>
  </si>
  <si>
    <t xml:space="preserve">    Residential mortgages</t>
  </si>
  <si>
    <t xml:space="preserve">    Personal loans</t>
  </si>
  <si>
    <t xml:space="preserve">    Credit cards</t>
  </si>
  <si>
    <t xml:space="preserve">    Business and government</t>
  </si>
  <si>
    <t xml:space="preserve">  </t>
  </si>
  <si>
    <t xml:space="preserve">     Allowance for credit losses</t>
  </si>
  <si>
    <t>- General Allowance reflected in Tier 2 capital</t>
  </si>
  <si>
    <t>- Shortfall of allowances to expected loss</t>
  </si>
  <si>
    <t>- Excess of allowances to expected loss</t>
  </si>
  <si>
    <t>- ECL transitional adjustment</t>
  </si>
  <si>
    <t>ff</t>
  </si>
  <si>
    <t>- Allowances not reflected in regulatory capital</t>
  </si>
  <si>
    <t xml:space="preserve">    Customers' liability under acceptances, net of allowance</t>
  </si>
  <si>
    <t xml:space="preserve">    Property and equipment</t>
  </si>
  <si>
    <t xml:space="preserve">    Investments in associates</t>
  </si>
  <si>
    <t>- Significant Investments in other financial institutions including deconsolidated subsidiaries exceeding 10% regulatory thresholds</t>
  </si>
  <si>
    <t>- Significant Investments in other financial institutions including deconsolidated subsidiaries exceeding 15% regulatory thresholds</t>
  </si>
  <si>
    <t>- Significant Investments in other financial institutions including deconsolidated subsidiaries within regulatory thresholds</t>
  </si>
  <si>
    <t xml:space="preserve">     Goodwill and other intangible assets</t>
  </si>
  <si>
    <t>- Goodwill</t>
  </si>
  <si>
    <t>- Imputed goodwill for Significant Investments</t>
  </si>
  <si>
    <t>- Intangibles (excl computer software)</t>
  </si>
  <si>
    <t>- Computer software intangibles</t>
  </si>
  <si>
    <t xml:space="preserve">      Deferred tax assets</t>
  </si>
  <si>
    <t>- Deferred tax assets arising from temporary differences exceeding the 
  regulatory threshold</t>
  </si>
  <si>
    <t>- Deferred tax assets that rely on future profitability</t>
  </si>
  <si>
    <t>- Deferred tax assets not deducted from regulatory capital</t>
  </si>
  <si>
    <t xml:space="preserve">       Other Assets</t>
  </si>
  <si>
    <t>- Defined pension fund assets</t>
  </si>
  <si>
    <t>- Other assets</t>
  </si>
  <si>
    <t>Total other</t>
  </si>
  <si>
    <t>Liabilities</t>
  </si>
  <si>
    <t>Personal</t>
  </si>
  <si>
    <t>Business and government</t>
  </si>
  <si>
    <t>- Investment in own Tier 2 instruments</t>
  </si>
  <si>
    <t>- Other deposits from Business and government</t>
  </si>
  <si>
    <t>Financial institutions</t>
  </si>
  <si>
    <t xml:space="preserve">Obligations related to securities sold short </t>
  </si>
  <si>
    <t>- Regulatory capital amortization of maturing debentures</t>
  </si>
  <si>
    <t>- Subordinated debentures used for regulatory capital</t>
  </si>
  <si>
    <t xml:space="preserve">           - of which: are included in Tier 2 capital</t>
  </si>
  <si>
    <t xml:space="preserve">           - of which: are subject to phase out not included in Tier 2 capital</t>
  </si>
  <si>
    <t>- Liquidity reserves</t>
  </si>
  <si>
    <t>- Gains/losses due to changes in own credit risk including DVA on 
  derivatives</t>
  </si>
  <si>
    <t>- Deferred tax liabilities</t>
  </si>
  <si>
    <t>- Intangible assets (excl. computer software and mortgage servicing rights)</t>
  </si>
  <si>
    <t xml:space="preserve">- Intangible assets - computer software </t>
  </si>
  <si>
    <t>- Defined benefit pension fund assets</t>
  </si>
  <si>
    <t>- Other deferred tax liabilities</t>
  </si>
  <si>
    <t>- Other liabilities</t>
  </si>
  <si>
    <t>Equity</t>
  </si>
  <si>
    <t>Common equity</t>
  </si>
  <si>
    <t xml:space="preserve">     Common shares</t>
  </si>
  <si>
    <t>- of which: amount eligible for CET1</t>
  </si>
  <si>
    <t>- of which: amount eligible for AT1</t>
  </si>
  <si>
    <t xml:space="preserve">     Retained earnings</t>
  </si>
  <si>
    <t xml:space="preserve">     Accumulated other comprehensive income</t>
  </si>
  <si>
    <t>- Cash flow hedging reserve</t>
  </si>
  <si>
    <t>- Other</t>
  </si>
  <si>
    <t>Other reserves</t>
  </si>
  <si>
    <t>- portion allowed for inclusion into CET1</t>
  </si>
  <si>
    <t>-  portion not allowed for regulatory capital</t>
  </si>
  <si>
    <t>Total common equity</t>
  </si>
  <si>
    <t>Preferred shares and other equity instruments</t>
  </si>
  <si>
    <t xml:space="preserve">- of which: are qualifying Tier 1 capital </t>
  </si>
  <si>
    <t>Total equity attributable to equity holders of the Bank</t>
  </si>
  <si>
    <t>Non-controlling interests in subsidiaries</t>
  </si>
  <si>
    <t>- portion allowed for inclusion into Tier 1 capital</t>
  </si>
  <si>
    <t>- portion allowed for inclusion into Tier 2 capital</t>
  </si>
  <si>
    <t>- portion not allowed for regulatory capital</t>
  </si>
  <si>
    <t>Total equity</t>
  </si>
  <si>
    <t>Total liabilities and equity</t>
  </si>
  <si>
    <t>TLAC1: TLAC composition for G-SIBs (at resolution group level)</t>
  </si>
  <si>
    <t>Q4 2021
Amounts</t>
  </si>
  <si>
    <t>Q3 2021
Amounts</t>
  </si>
  <si>
    <t>Regulatory capital elements of TLAC and adjustments</t>
  </si>
  <si>
    <t>Additional Tier 1 capital (AT1) before TLAC adjustments</t>
  </si>
  <si>
    <t>AT1 ineligible as TLAC as issued out of subsidiaries to third parties</t>
  </si>
  <si>
    <t>Other adjustments</t>
  </si>
  <si>
    <t>AT1 instruments eligible under the TLAC framework</t>
  </si>
  <si>
    <t>Tier 2 capital (T2) before TLAC adjustments</t>
  </si>
  <si>
    <t>Amortized portion of T2 instruments where remaining maturity &gt; 1 year</t>
  </si>
  <si>
    <t>T2 capital ineligible as TLAC as issued out of subsidiaries to third parties</t>
  </si>
  <si>
    <t>T2 instruments eligible under the TLAC framework</t>
  </si>
  <si>
    <t>TLAC arising from regulatory capital</t>
  </si>
  <si>
    <t>Non-regulatory capital elements of TLAC</t>
  </si>
  <si>
    <t>External TLAC instruments issued directly by the bank and subordinated to excluded liabilities</t>
  </si>
  <si>
    <t>External TLAC instruments issued directly by the bank which are not subordinated to excluded liabilities but meet all other TLAC term sheet requirements.</t>
  </si>
  <si>
    <t>Of which: amount eligible as TLAC after application of the caps</t>
  </si>
  <si>
    <t>External TLAC instruments issued by funding vehicles prior to 1 January 2022</t>
  </si>
  <si>
    <t>Eligible ex ante commitments to recapitalise a G-SIB in resolution</t>
  </si>
  <si>
    <t>TLAC arising from non-regulatory capital instruments before adjustments</t>
  </si>
  <si>
    <t>Non-regulatory capital elements of TLAC: adjustments</t>
  </si>
  <si>
    <t>TLAC before deductions</t>
  </si>
  <si>
    <t>Deductions of exposures between MPE resolution groups that correspond to items eligible for TLAC (not applicable to SPE G-SIBs)</t>
  </si>
  <si>
    <t>Deduction of investments in own other TLAC liabilities</t>
  </si>
  <si>
    <t>Other adjustments to TLAC</t>
  </si>
  <si>
    <t>TLAC available after deductions</t>
  </si>
  <si>
    <t>Risk-weighted assets and leverage exposure measure for TLAC purposes</t>
  </si>
  <si>
    <t>Total risk-weighted assets adjusted as permitted under the TLAC regime</t>
  </si>
  <si>
    <t>Leverage exposure measure</t>
  </si>
  <si>
    <t>TLAC ratios and buffers</t>
  </si>
  <si>
    <t>TLAC (as a percentage of risk-weighted assets adjusted as permitted under the TLAC regime)</t>
  </si>
  <si>
    <t>TLAC (as a percentage of leverage exposure)</t>
  </si>
  <si>
    <t>CET1 (as a percentage of risk-weighted assets) available after meeting the resolution group’s minimum capital and TLAC requirements</t>
  </si>
  <si>
    <t>Institution-specific buffer requirement (capital conservation buffer plus countercyclical buffer requirements plus higher loss absorbency requirement, expressed as a percentage of risk-weighted assets)</t>
  </si>
  <si>
    <t>Of which: capital conservation buffer requirement</t>
  </si>
  <si>
    <t>Of which: bank specific countercyclical buffer requirement</t>
  </si>
  <si>
    <t>Of which: D-SIB / G-SIB buffer</t>
  </si>
  <si>
    <t>Rows 14, 16, and 19 are not applicable to Canadian D-SIBs.</t>
  </si>
  <si>
    <t>TLAC3: Resolution entity – creditor ranking at legal entity level</t>
  </si>
  <si>
    <t>Creditor ranking</t>
  </si>
  <si>
    <t>Sum of 1 to 6</t>
  </si>
  <si>
    <t>6 
(most senior)</t>
  </si>
  <si>
    <t xml:space="preserve">Description of creditor ranking </t>
  </si>
  <si>
    <t>Additional Tier 1  and Limited Recourse Capital Notes
 Stated value</t>
  </si>
  <si>
    <r>
      <t>Bail-in Debt</t>
    </r>
    <r>
      <rPr>
        <b/>
        <vertAlign val="superscript"/>
        <sz val="10"/>
        <color theme="1"/>
        <rFont val="Calibri"/>
        <family val="2"/>
        <scheme val="minor"/>
      </rPr>
      <t xml:space="preserve"> (1)</t>
    </r>
    <r>
      <rPr>
        <b/>
        <sz val="10"/>
        <color theme="1"/>
        <rFont val="Calibri"/>
        <family val="2"/>
        <scheme val="minor"/>
      </rPr>
      <t xml:space="preserve">
Par value</t>
    </r>
  </si>
  <si>
    <r>
      <t>Other 
Liabilities</t>
    </r>
    <r>
      <rPr>
        <b/>
        <vertAlign val="superscript"/>
        <sz val="10"/>
        <color theme="1"/>
        <rFont val="Calibri"/>
        <family val="2"/>
        <scheme val="minor"/>
      </rPr>
      <t xml:space="preserve"> (2)</t>
    </r>
  </si>
  <si>
    <t>Total capital and liabilities net of credit risk mitigation</t>
  </si>
  <si>
    <t>Subset of row 2 that are excluded liabilities</t>
  </si>
  <si>
    <t>Total capital and liabilities less excluded liabilities (row 2 minus row 3)</t>
  </si>
  <si>
    <r>
      <t xml:space="preserve">Subset of row 4 that are </t>
    </r>
    <r>
      <rPr>
        <i/>
        <sz val="10"/>
        <color theme="1"/>
        <rFont val="Calibri"/>
        <family val="2"/>
        <scheme val="minor"/>
      </rPr>
      <t xml:space="preserve">potentially </t>
    </r>
    <r>
      <rPr>
        <sz val="10"/>
        <color theme="1"/>
        <rFont val="Calibri"/>
        <family val="2"/>
        <scheme val="minor"/>
      </rPr>
      <t>eligible as TLAC</t>
    </r>
  </si>
  <si>
    <t>Subset of row 5 with 1 year ≤ residual maturity &lt; 2 years</t>
  </si>
  <si>
    <t>Subset of row 5 with 2 years ≤ residual maturity &lt; 5 years</t>
  </si>
  <si>
    <t>Subset of row 5 with 5 years ≤ residual maturity &lt; 10 years</t>
  </si>
  <si>
    <t>Subset of row 5 with residual maturity ≥ 10 years, but excluding perpetual securities</t>
  </si>
  <si>
    <t>Subset of row 5 that is perpetual securities</t>
  </si>
  <si>
    <t xml:space="preserve">Common shares
Book value
</t>
  </si>
  <si>
    <t xml:space="preserve">Preferred shares
Stated value
</t>
  </si>
  <si>
    <t>Subordinated Debt
Par value</t>
  </si>
  <si>
    <t>(1) Under the Bank Recapitalization (Bail-In) Regime. Please refer to the Page 62 of the 2021 Annual Report, for a description of the requirements.</t>
  </si>
  <si>
    <t>(2) Disclosure not currently required by OSFI.</t>
  </si>
  <si>
    <t>LR1: Summary comparison of accounting assets vs leverage ratio exposure measure</t>
  </si>
  <si>
    <t>Total consolidated assets as per published financial statements</t>
  </si>
  <si>
    <t>Adjustment for investments in banking, financial, insurance or commercial entities that are consolidated for accounting purposes but outside the scope of regulatory consolidation</t>
  </si>
  <si>
    <t>Adjustment for securitized exposures that meet the operational requirements for the recognition of risk transference</t>
  </si>
  <si>
    <t>Adjustment for fiduciary assets recognized on the balance sheet pursuant to the operative  accounting  framework  but  excluded  from  the  leverage  ratio  exposure measure</t>
  </si>
  <si>
    <t>Adjustments for derivative financial instruments</t>
  </si>
  <si>
    <t>Adjustment for securities financing transactions (i.e. repos and similar secured lending)</t>
  </si>
  <si>
    <t>Adjustment for off-balance sheet items (i.e. conversion to credit equivalent amounts of off-balance sheet exposures)</t>
  </si>
  <si>
    <r>
      <t>Other adjustments</t>
    </r>
    <r>
      <rPr>
        <vertAlign val="superscript"/>
        <sz val="10"/>
        <color theme="1"/>
        <rFont val="Calibri"/>
        <family val="2"/>
        <scheme val="minor"/>
      </rPr>
      <t>(1)</t>
    </r>
  </si>
  <si>
    <t>Leverage ratio exposure measure</t>
  </si>
  <si>
    <t>LR2: Leverage ratio common disclosure</t>
  </si>
  <si>
    <r>
      <t xml:space="preserve">On-balance sheet exposures </t>
    </r>
    <r>
      <rPr>
        <b/>
        <vertAlign val="superscript"/>
        <sz val="10"/>
        <color theme="1"/>
        <rFont val="Calibri"/>
        <family val="2"/>
        <scheme val="minor"/>
      </rPr>
      <t>(1)</t>
    </r>
  </si>
  <si>
    <t>On-balance sheet exposures (excluding derivatives and securities financing transactions (SFTs), but including collateral)</t>
  </si>
  <si>
    <t>Gross-up for derivatives collateral provided where deducted from the balance sheet assets pursuant to the operative accounting framework</t>
  </si>
  <si>
    <t>(Deductions of receivables assets for cash variation margin provided in derivatives transactions)</t>
  </si>
  <si>
    <t>(Asset amounts deducted in determining Basel III Tier 1 capital)</t>
  </si>
  <si>
    <t>Total on-balance sheet exposures (excluding derivatives and SFTs) (sum of rows 1 to 4)</t>
  </si>
  <si>
    <t>Derivative exposures</t>
  </si>
  <si>
    <r>
      <t xml:space="preserve">Replacement cost associated with </t>
    </r>
    <r>
      <rPr>
        <i/>
        <sz val="10"/>
        <color theme="1"/>
        <rFont val="Calibri"/>
        <family val="2"/>
        <scheme val="minor"/>
      </rPr>
      <t xml:space="preserve">all </t>
    </r>
    <r>
      <rPr>
        <sz val="10"/>
        <color theme="1"/>
        <rFont val="Calibri"/>
        <family val="2"/>
        <scheme val="minor"/>
      </rPr>
      <t>derivatives transactions (where applicable net of eligible cash variation margin and/or with bilateral netting)</t>
    </r>
  </si>
  <si>
    <r>
      <t xml:space="preserve">Add-on amounts for PFE associated with </t>
    </r>
    <r>
      <rPr>
        <i/>
        <sz val="10"/>
        <color theme="1"/>
        <rFont val="Calibri"/>
        <family val="2"/>
        <scheme val="minor"/>
      </rPr>
      <t xml:space="preserve">all </t>
    </r>
    <r>
      <rPr>
        <sz val="10"/>
        <color theme="1"/>
        <rFont val="Calibri"/>
        <family val="2"/>
        <scheme val="minor"/>
      </rPr>
      <t>derivatives transactions</t>
    </r>
  </si>
  <si>
    <t>(Exempted CCP leg of client-cleared trade exposures)</t>
  </si>
  <si>
    <t>Adjusted effective notional amount of written credit derivatives</t>
  </si>
  <si>
    <t>(Adjusted effective notional offsets and add-on deductions for written credit derivatives)</t>
  </si>
  <si>
    <t>Total derivative exposures (sum of rows 6 to 10)</t>
  </si>
  <si>
    <t>Securities financing transaction exposures</t>
  </si>
  <si>
    <t>Gross SFT assets (with no recognition of netting), after adjusting for sale accounting transactions</t>
  </si>
  <si>
    <t>(Netted amounts of cash payables and cash receivables of gross SFT assets)</t>
  </si>
  <si>
    <t>CCR exposure for SFT assets</t>
  </si>
  <si>
    <t>Agent transaction exposures</t>
  </si>
  <si>
    <t>Total securities financing transaction exposures (sum of rows 12 to 15)</t>
  </si>
  <si>
    <t>Other off-balance sheet exposures</t>
  </si>
  <si>
    <t>Off-balance sheet exposure at gross notional amount</t>
  </si>
  <si>
    <t>(Adjustments for conversion to credit equivalent amounts)</t>
  </si>
  <si>
    <t>Off-balance sheet items (sum of rows 17 and 18)</t>
  </si>
  <si>
    <t>Capital and total exposures</t>
  </si>
  <si>
    <t>Tier 1 capital</t>
  </si>
  <si>
    <t>20a</t>
  </si>
  <si>
    <t>Tier 1 capital with transitional arrangements for ECL provisioning not applied</t>
  </si>
  <si>
    <t>Total exposures (sum of rows 5, 11, 16 and 19)</t>
  </si>
  <si>
    <t>Leverage ratio</t>
  </si>
  <si>
    <t>Basel III leverage ratio</t>
  </si>
  <si>
    <t>22a</t>
  </si>
  <si>
    <t>Leverage Ratio with transitional arrangements for ECL provisioning not applied</t>
  </si>
  <si>
    <r>
      <t xml:space="preserve">CR1: Credit quality of assets </t>
    </r>
    <r>
      <rPr>
        <b/>
        <vertAlign val="superscript"/>
        <sz val="12"/>
        <color theme="0"/>
        <rFont val="Arial"/>
        <family val="2"/>
      </rPr>
      <t>(1)</t>
    </r>
  </si>
  <si>
    <r>
      <t xml:space="preserve">Gross carrying values of </t>
    </r>
    <r>
      <rPr>
        <b/>
        <vertAlign val="superscript"/>
        <sz val="10"/>
        <rFont val="Calibri"/>
        <family val="2"/>
        <scheme val="minor"/>
      </rPr>
      <t>(2)</t>
    </r>
  </si>
  <si>
    <r>
      <t xml:space="preserve">Allowances/ impairments </t>
    </r>
    <r>
      <rPr>
        <b/>
        <vertAlign val="superscript"/>
        <sz val="10"/>
        <rFont val="Calibri"/>
        <family val="2"/>
        <scheme val="minor"/>
      </rPr>
      <t>(4)</t>
    </r>
  </si>
  <si>
    <t>Of which ECL accounting provisions for credit losses on SA exposures</t>
  </si>
  <si>
    <t>Of which ECL accounting provisions for credit losses on IRB exposures</t>
  </si>
  <si>
    <t>Net values (a+b-c)</t>
  </si>
  <si>
    <r>
      <t xml:space="preserve">Defaulted exposures </t>
    </r>
    <r>
      <rPr>
        <b/>
        <vertAlign val="superscript"/>
        <sz val="10"/>
        <rFont val="Calibri"/>
        <family val="2"/>
        <scheme val="minor"/>
      </rPr>
      <t>(3)</t>
    </r>
  </si>
  <si>
    <t>Non-defaulted exposures</t>
  </si>
  <si>
    <t>Allocated in regulatory category of Specific</t>
  </si>
  <si>
    <t>Allocated in regulatory category of General</t>
  </si>
  <si>
    <r>
      <t>Loans</t>
    </r>
    <r>
      <rPr>
        <vertAlign val="superscript"/>
        <sz val="10"/>
        <color theme="1"/>
        <rFont val="Calibri"/>
        <family val="2"/>
        <scheme val="minor"/>
      </rPr>
      <t xml:space="preserve"> (5)</t>
    </r>
  </si>
  <si>
    <t>Debt Securities</t>
  </si>
  <si>
    <r>
      <t xml:space="preserve">Off-balance sheet exposures </t>
    </r>
    <r>
      <rPr>
        <vertAlign val="superscript"/>
        <sz val="10"/>
        <color theme="1"/>
        <rFont val="Calibri"/>
        <family val="2"/>
        <scheme val="minor"/>
      </rPr>
      <t>(6)</t>
    </r>
  </si>
  <si>
    <t>(1) This table incorporates the BCBS Technical Amendments to Pillar 3 disclosure requirements - regulatory treatment of accounting provisions (August 2018). Consistent with the
       requirements for regulatory capital reporting and in accordance with OSFI Capital Adequacy Requirements (Chapter 2), General Allowances are defined as Stage 1 and Stage 2 allowances
      under IFRS 9 and Specific Allowances are defined as Stage 3 allowances under IFRS 9.</t>
  </si>
  <si>
    <t>(2) The accounting value of on- and off-balance sheet exposures before any credit conversion factor (CCF) or credit risk mitigation (CRM), but after considering write-offs.</t>
  </si>
  <si>
    <t>(3) Defaulted exposures include: (i) the Bank’s reported Gross Impaired Loans, (ii) credit cards which meet the regulatory definition of  default, and (iii) off-balance sheet commitments, LCs and/or LGs
      which meet the regulatory definition of default.</t>
  </si>
  <si>
    <t>(4) Includes all three ECL Stages, net of allowances related to securitizations of bank originated credit card receivables and ECL related to entities outside the scope of regulatory consolidation.</t>
  </si>
  <si>
    <t xml:space="preserve">(5) Includes bankers acceptances and deposits with banks. </t>
  </si>
  <si>
    <t>(6) Excludes all revocable loan commitments.</t>
  </si>
  <si>
    <r>
      <t>CR2: Changes in stock of defaulted loans and debt securities</t>
    </r>
    <r>
      <rPr>
        <b/>
        <vertAlign val="superscript"/>
        <sz val="12"/>
        <color theme="0"/>
        <rFont val="Arial"/>
        <family val="2"/>
      </rPr>
      <t>(1)</t>
    </r>
  </si>
  <si>
    <r>
      <t xml:space="preserve">Defaulted loans and debt securities - Beginning of Quarter </t>
    </r>
    <r>
      <rPr>
        <b/>
        <vertAlign val="superscript"/>
        <sz val="10"/>
        <color theme="1"/>
        <rFont val="Calibri"/>
        <family val="2"/>
        <scheme val="minor"/>
      </rPr>
      <t>(2)</t>
    </r>
  </si>
  <si>
    <t>Amounts written off</t>
  </si>
  <si>
    <r>
      <t xml:space="preserve">Defaulted loans and debt securities - End of Quarter </t>
    </r>
    <r>
      <rPr>
        <b/>
        <vertAlign val="superscript"/>
        <sz val="10"/>
        <color theme="1"/>
        <rFont val="Calibri"/>
        <family val="2"/>
        <scheme val="minor"/>
      </rPr>
      <t>(2)</t>
    </r>
  </si>
  <si>
    <t>(1) Defaulted exposures include: (i) the Bank’s reported Gross Impaired Loans, (ii) credit cards which meet the regulatory definition of default, and 
       (iii) off-balance sheet commitments, LCs and/or LGs which meet the regulatory definition of default.</t>
  </si>
  <si>
    <t>(2) Regulatory Definition of Default:  when there is objective evidence that the Bank no longer has reasonable assurance as to the timely collection of
      interest and principal, or where a contractual payment is 90 days in arrears (including credit cards), or the customer is declared to be bankrupt.</t>
  </si>
  <si>
    <t xml:space="preserve">CR3: Credit risk mitigation techniques – overview </t>
  </si>
  <si>
    <t>b1</t>
  </si>
  <si>
    <r>
      <t>Unsecured exposures: carrying amount</t>
    </r>
    <r>
      <rPr>
        <b/>
        <vertAlign val="superscript"/>
        <sz val="10"/>
        <rFont val="Calibri"/>
        <family val="2"/>
        <scheme val="minor"/>
      </rPr>
      <t xml:space="preserve"> (1)</t>
    </r>
  </si>
  <si>
    <r>
      <t>Exposures to be secured</t>
    </r>
    <r>
      <rPr>
        <b/>
        <vertAlign val="superscript"/>
        <sz val="10"/>
        <rFont val="Calibri"/>
        <family val="2"/>
        <scheme val="minor"/>
      </rPr>
      <t xml:space="preserve"> (1)</t>
    </r>
  </si>
  <si>
    <r>
      <t>Exposures secured by collateral</t>
    </r>
    <r>
      <rPr>
        <b/>
        <vertAlign val="superscript"/>
        <sz val="10"/>
        <rFont val="Calibri"/>
        <family val="2"/>
        <scheme val="minor"/>
      </rPr>
      <t xml:space="preserve"> (2) (3)</t>
    </r>
  </si>
  <si>
    <r>
      <t xml:space="preserve">Exposures secured by financial guarantees </t>
    </r>
    <r>
      <rPr>
        <b/>
        <vertAlign val="superscript"/>
        <sz val="10"/>
        <rFont val="Calibri"/>
        <family val="2"/>
        <scheme val="minor"/>
      </rPr>
      <t>(4)</t>
    </r>
  </si>
  <si>
    <t>Exposures secured by credit derivatives</t>
  </si>
  <si>
    <t>Of which defaulted</t>
  </si>
  <si>
    <t>(1) Carrying amounts of on-balance sheet exposures are net of all three ECL Stages and write-offs.</t>
  </si>
  <si>
    <t>(2) Includes non-retail and retail AIRB exposures, where collateral is used within the estimation of LGD.</t>
  </si>
  <si>
    <t xml:space="preserve">(3) Includes retail mortgages and real estate secured lines of credit under both AIRB and standardized approaches. </t>
  </si>
  <si>
    <t>(4) Includes government insured mortgages.</t>
  </si>
  <si>
    <t>(5) Includes bankers acceptances and deposits with banks.</t>
  </si>
  <si>
    <t>CR4: Standardized approach – credit risk exposures and 
Credit Risk Mitigation (CRM) effects</t>
  </si>
  <si>
    <t>Exposures before CCF and CRM</t>
  </si>
  <si>
    <r>
      <t>Exposures post-CCF and CRM</t>
    </r>
    <r>
      <rPr>
        <b/>
        <vertAlign val="superscript"/>
        <sz val="10"/>
        <rFont val="Calibri"/>
        <family val="2"/>
        <scheme val="minor"/>
      </rPr>
      <t xml:space="preserve"> (1)</t>
    </r>
  </si>
  <si>
    <t>RWA and RWA density</t>
  </si>
  <si>
    <t>Asset classes</t>
  </si>
  <si>
    <t>On-balance sheet amount</t>
  </si>
  <si>
    <t>Off-balance sheet amount</t>
  </si>
  <si>
    <t>RWA</t>
  </si>
  <si>
    <t>RWA density</t>
  </si>
  <si>
    <t>Real Estate Secured</t>
  </si>
  <si>
    <r>
      <t xml:space="preserve">Equity </t>
    </r>
    <r>
      <rPr>
        <vertAlign val="superscript"/>
        <sz val="10"/>
        <rFont val="Calibri"/>
        <family val="2"/>
        <scheme val="minor"/>
      </rPr>
      <t>(2)</t>
    </r>
  </si>
  <si>
    <r>
      <t xml:space="preserve">Other Assets </t>
    </r>
    <r>
      <rPr>
        <vertAlign val="superscript"/>
        <sz val="10"/>
        <rFont val="Calibri"/>
        <family val="2"/>
        <scheme val="minor"/>
      </rPr>
      <t>(3)</t>
    </r>
  </si>
  <si>
    <t>(1) Includes adjustments for credit risk mitigation based on the application of the Comprehensive Approach for collateral.</t>
  </si>
  <si>
    <t>(2) Includes equities under the AIRB Materiality Threshold which are risk weighted at 100% plus the 6% scalar requirement.</t>
  </si>
  <si>
    <t xml:space="preserve">(3) Exposures to CCP and risk-weighted threshold deductions are excluded. </t>
  </si>
  <si>
    <t>CR5: Standardized approach – exposures by asset classes and risk weights</t>
  </si>
  <si>
    <t>Risk weight</t>
  </si>
  <si>
    <t>h</t>
  </si>
  <si>
    <t>i</t>
  </si>
  <si>
    <t>j</t>
  </si>
  <si>
    <t>Others</t>
  </si>
  <si>
    <r>
      <t>Total credit exposures amount (post-CCF and post-CRM)</t>
    </r>
    <r>
      <rPr>
        <b/>
        <vertAlign val="superscript"/>
        <sz val="10"/>
        <rFont val="Calibri"/>
        <family val="2"/>
        <scheme val="minor"/>
      </rPr>
      <t xml:space="preserve"> (1)</t>
    </r>
  </si>
  <si>
    <r>
      <t xml:space="preserve">Equity </t>
    </r>
    <r>
      <rPr>
        <vertAlign val="superscript"/>
        <sz val="10"/>
        <color theme="1"/>
        <rFont val="Calibri"/>
        <family val="2"/>
        <scheme val="minor"/>
      </rPr>
      <t>(2)</t>
    </r>
  </si>
  <si>
    <r>
      <t xml:space="preserve">Other Assets </t>
    </r>
    <r>
      <rPr>
        <vertAlign val="superscript"/>
        <sz val="10"/>
        <color theme="1"/>
        <rFont val="Calibri"/>
        <family val="2"/>
        <scheme val="minor"/>
      </rPr>
      <t>(3)</t>
    </r>
  </si>
  <si>
    <r>
      <t>Equity</t>
    </r>
    <r>
      <rPr>
        <vertAlign val="superscript"/>
        <sz val="10"/>
        <color theme="1"/>
        <rFont val="Calibri"/>
        <family val="2"/>
        <scheme val="minor"/>
      </rPr>
      <t>(2)</t>
    </r>
  </si>
  <si>
    <t>(1)  Exposure amount used for the calculation of capital requirements, including both on- and off-balance sheet amounts, net of allowances (ECL Stage 3) and write-offs.
       The amounts are after application of credit risk mitigation (CRM) techniques and credit conversion factors (CCF). Includes CRM adjustments to exposures based on
       the application of the Comprehensive Approach for collateral.</t>
  </si>
  <si>
    <t xml:space="preserve">(3) Exposures to CCPs and risk-weighted threshold deduction amounts are excluded. </t>
  </si>
  <si>
    <t>CR6: IRB – Credit risk exposures by portfolio and PD range - Retail</t>
  </si>
  <si>
    <t>PD scale</t>
  </si>
  <si>
    <t>k</t>
  </si>
  <si>
    <t>l</t>
  </si>
  <si>
    <t>Original on- balance sheet gross exposures</t>
  </si>
  <si>
    <t>Off- balance sheet exposures pre-CCF</t>
  </si>
  <si>
    <t xml:space="preserve"> Average CCF</t>
  </si>
  <si>
    <r>
      <t xml:space="preserve">EAD post-CRM and post-CCF </t>
    </r>
    <r>
      <rPr>
        <b/>
        <vertAlign val="superscript"/>
        <sz val="10"/>
        <rFont val="Calibri"/>
        <family val="2"/>
        <scheme val="minor"/>
      </rPr>
      <t>(1)</t>
    </r>
  </si>
  <si>
    <r>
      <t xml:space="preserve">Average
 PD </t>
    </r>
    <r>
      <rPr>
        <b/>
        <vertAlign val="superscript"/>
        <sz val="10"/>
        <rFont val="Calibri"/>
        <family val="2"/>
        <scheme val="minor"/>
      </rPr>
      <t>(2)</t>
    </r>
  </si>
  <si>
    <r>
      <t xml:space="preserve">Number of obligors </t>
    </r>
    <r>
      <rPr>
        <b/>
        <vertAlign val="superscript"/>
        <sz val="10"/>
        <rFont val="Calibri"/>
        <family val="2"/>
        <scheme val="minor"/>
      </rPr>
      <t>(3)</t>
    </r>
  </si>
  <si>
    <r>
      <t>Average LGD</t>
    </r>
    <r>
      <rPr>
        <sz val="10"/>
        <rFont val="Calibri"/>
        <family val="2"/>
        <scheme val="minor"/>
      </rPr>
      <t xml:space="preserve"> </t>
    </r>
    <r>
      <rPr>
        <vertAlign val="superscript"/>
        <sz val="10"/>
        <rFont val="Calibri"/>
        <family val="2"/>
        <scheme val="minor"/>
      </rPr>
      <t>(</t>
    </r>
    <r>
      <rPr>
        <vertAlign val="superscript"/>
        <sz val="10"/>
        <rFont val="Segoe UI"/>
        <family val="2"/>
      </rPr>
      <t>4)</t>
    </r>
  </si>
  <si>
    <r>
      <t>Average 
maturity</t>
    </r>
    <r>
      <rPr>
        <sz val="10"/>
        <rFont val="Calibri"/>
        <family val="2"/>
        <scheme val="minor"/>
      </rPr>
      <t xml:space="preserve"> </t>
    </r>
    <r>
      <rPr>
        <vertAlign val="superscript"/>
        <sz val="10"/>
        <rFont val="Calibri"/>
        <family val="2"/>
        <scheme val="minor"/>
      </rPr>
      <t>(</t>
    </r>
    <r>
      <rPr>
        <vertAlign val="superscript"/>
        <sz val="10"/>
        <rFont val="Segoe UI"/>
        <family val="2"/>
      </rPr>
      <t>5)</t>
    </r>
  </si>
  <si>
    <r>
      <t xml:space="preserve">RWA </t>
    </r>
    <r>
      <rPr>
        <b/>
        <vertAlign val="superscript"/>
        <sz val="10"/>
        <rFont val="Calibri"/>
        <family val="2"/>
        <scheme val="minor"/>
      </rPr>
      <t>(1)(6)</t>
    </r>
  </si>
  <si>
    <r>
      <t xml:space="preserve">RWA density </t>
    </r>
    <r>
      <rPr>
        <b/>
        <vertAlign val="superscript"/>
        <sz val="10"/>
        <rFont val="Calibri"/>
        <family val="2"/>
        <scheme val="minor"/>
      </rPr>
      <t>(7)</t>
    </r>
  </si>
  <si>
    <r>
      <t xml:space="preserve">EL </t>
    </r>
    <r>
      <rPr>
        <b/>
        <vertAlign val="superscript"/>
        <sz val="10"/>
        <rFont val="Calibri"/>
        <family val="2"/>
        <scheme val="minor"/>
      </rPr>
      <t>(1)</t>
    </r>
  </si>
  <si>
    <r>
      <t xml:space="preserve">Provisions </t>
    </r>
    <r>
      <rPr>
        <b/>
        <vertAlign val="superscript"/>
        <sz val="10"/>
        <rFont val="Calibri"/>
        <family val="2"/>
        <scheme val="minor"/>
      </rPr>
      <t>(8)</t>
    </r>
  </si>
  <si>
    <t>Retail - insured exposures secured by residential real estate</t>
  </si>
  <si>
    <t>Retail - uninsured exposures secured by residential real estate</t>
  </si>
  <si>
    <t>Retail - qualifying revolving (QRRE)</t>
  </si>
  <si>
    <t>Other Retail Exposures</t>
  </si>
  <si>
    <t>0.00 to &lt;0.15</t>
  </si>
  <si>
    <t>0.15 to &lt;0.25</t>
  </si>
  <si>
    <t>0.25 to &lt;0.50</t>
  </si>
  <si>
    <t>0.50 to &lt;0.75</t>
  </si>
  <si>
    <t>0.75 to &lt;2.50</t>
  </si>
  <si>
    <t>2.50 to &lt;10.00</t>
  </si>
  <si>
    <t>10.00 to &lt;100.00</t>
  </si>
  <si>
    <t>100.00 (Default)</t>
  </si>
  <si>
    <t>Sub-total</t>
  </si>
  <si>
    <t>(1) Includes the retail residential mortgage exposures insured by CMHC, Genworth Canada and Canada Guaranty Insurance.</t>
  </si>
  <si>
    <t>(2) Post-CRM PD weighted by post-CRM EAD.</t>
  </si>
  <si>
    <t>(3) Number of obligors represents the number of retail accounts.</t>
  </si>
  <si>
    <t>(4) Post-CRM LGD weighted by post-CRM EAD.</t>
  </si>
  <si>
    <t>(5) Average maturity is not used in RWA calculation for retail exposures except for the retail residential mortgages where a substitution approach was done
      to recognize the government guarantee and guarantee of insurance companies.</t>
  </si>
  <si>
    <t>(6) After application of AIRB scalar of 1.06.</t>
  </si>
  <si>
    <t>(7) RWA density is calculated as Risk-weighted Assets (column i) divided by EAD post-CRM and post-CCF (column d).</t>
  </si>
  <si>
    <t>(8) Includes all three ECL stages under IFRS 9.</t>
  </si>
  <si>
    <r>
      <t xml:space="preserve">CR6: IRB – Credit risk exposures by portfolio and PD range - Non-Retail </t>
    </r>
    <r>
      <rPr>
        <b/>
        <vertAlign val="superscript"/>
        <sz val="12"/>
        <color theme="0"/>
        <rFont val="Arial"/>
        <family val="2"/>
      </rPr>
      <t>(1)</t>
    </r>
  </si>
  <si>
    <t>EAD post-CRM and post-CCF</t>
  </si>
  <si>
    <r>
      <t xml:space="preserve">Average
PD </t>
    </r>
    <r>
      <rPr>
        <b/>
        <vertAlign val="superscript"/>
        <sz val="10"/>
        <color theme="1"/>
        <rFont val="Calibri"/>
        <family val="2"/>
        <scheme val="minor"/>
      </rPr>
      <t>(2)</t>
    </r>
  </si>
  <si>
    <r>
      <t xml:space="preserve">Number of obligors </t>
    </r>
    <r>
      <rPr>
        <b/>
        <vertAlign val="superscript"/>
        <sz val="10"/>
        <color theme="1"/>
        <rFont val="Calibri"/>
        <family val="2"/>
        <scheme val="minor"/>
      </rPr>
      <t>(3)</t>
    </r>
  </si>
  <si>
    <r>
      <t xml:space="preserve">Average LGD </t>
    </r>
    <r>
      <rPr>
        <b/>
        <vertAlign val="superscript"/>
        <sz val="10"/>
        <color theme="1"/>
        <rFont val="Calibri"/>
        <family val="2"/>
        <scheme val="minor"/>
      </rPr>
      <t>(4)</t>
    </r>
  </si>
  <si>
    <r>
      <t xml:space="preserve">Average maturity </t>
    </r>
    <r>
      <rPr>
        <b/>
        <vertAlign val="superscript"/>
        <sz val="10"/>
        <color theme="1"/>
        <rFont val="Calibri"/>
        <family val="2"/>
        <scheme val="minor"/>
      </rPr>
      <t>(5)</t>
    </r>
  </si>
  <si>
    <r>
      <t xml:space="preserve">RWA </t>
    </r>
    <r>
      <rPr>
        <b/>
        <vertAlign val="superscript"/>
        <sz val="10"/>
        <color theme="1"/>
        <rFont val="Calibri"/>
        <family val="2"/>
        <scheme val="minor"/>
      </rPr>
      <t>(6)</t>
    </r>
  </si>
  <si>
    <r>
      <t xml:space="preserve">RWA density </t>
    </r>
    <r>
      <rPr>
        <b/>
        <vertAlign val="superscript"/>
        <sz val="10"/>
        <color theme="1"/>
        <rFont val="Calibri"/>
        <family val="2"/>
        <scheme val="minor"/>
      </rPr>
      <t>(7)</t>
    </r>
  </si>
  <si>
    <t xml:space="preserve">EL </t>
  </si>
  <si>
    <r>
      <t xml:space="preserve">Provisions </t>
    </r>
    <r>
      <rPr>
        <b/>
        <vertAlign val="superscript"/>
        <sz val="10"/>
        <color theme="1"/>
        <rFont val="Calibri"/>
        <family val="2"/>
        <scheme val="minor"/>
      </rPr>
      <t>(8)</t>
    </r>
  </si>
  <si>
    <r>
      <t xml:space="preserve">Corporate - Other </t>
    </r>
    <r>
      <rPr>
        <b/>
        <vertAlign val="superscript"/>
        <sz val="10"/>
        <color theme="1"/>
        <rFont val="Calibri"/>
        <family val="2"/>
        <scheme val="minor"/>
      </rPr>
      <t>(9)</t>
    </r>
  </si>
  <si>
    <t>Corporate – Specialized Lending</t>
  </si>
  <si>
    <t>(1) Excludes the retail residential mortgages insured by CMHC, Genworth Canada and Canada Guaranty Insurance.</t>
  </si>
  <si>
    <t>(3) Represents the number of individual borrowers.</t>
  </si>
  <si>
    <t>(5) Effective remaining maturity in years.</t>
  </si>
  <si>
    <t>(8) Includes all three ECL stages under IFRS 9, and partial write-offs.</t>
  </si>
  <si>
    <t>CR7: IRB – Effect on RWA of credit derivatives used as CRM techniques</t>
  </si>
  <si>
    <r>
      <t>a</t>
    </r>
    <r>
      <rPr>
        <b/>
        <vertAlign val="subscript"/>
        <sz val="10"/>
        <rFont val="Calibri"/>
        <family val="2"/>
        <scheme val="minor"/>
      </rPr>
      <t>2</t>
    </r>
  </si>
  <si>
    <r>
      <t>b</t>
    </r>
    <r>
      <rPr>
        <b/>
        <vertAlign val="subscript"/>
        <sz val="10"/>
        <rFont val="Calibri"/>
        <family val="2"/>
        <scheme val="minor"/>
      </rPr>
      <t>2</t>
    </r>
  </si>
  <si>
    <r>
      <t>a</t>
    </r>
    <r>
      <rPr>
        <b/>
        <vertAlign val="subscript"/>
        <sz val="10"/>
        <rFont val="Calibri"/>
        <family val="2"/>
        <scheme val="minor"/>
      </rPr>
      <t>3</t>
    </r>
  </si>
  <si>
    <r>
      <t>b</t>
    </r>
    <r>
      <rPr>
        <b/>
        <vertAlign val="subscript"/>
        <sz val="10"/>
        <rFont val="Calibri"/>
        <family val="2"/>
        <scheme val="minor"/>
      </rPr>
      <t>3</t>
    </r>
  </si>
  <si>
    <r>
      <t>a</t>
    </r>
    <r>
      <rPr>
        <b/>
        <vertAlign val="subscript"/>
        <sz val="10"/>
        <rFont val="Calibri"/>
        <family val="2"/>
        <scheme val="minor"/>
      </rPr>
      <t>4</t>
    </r>
  </si>
  <si>
    <r>
      <t>b</t>
    </r>
    <r>
      <rPr>
        <b/>
        <vertAlign val="subscript"/>
        <sz val="10"/>
        <rFont val="Calibri"/>
        <family val="2"/>
        <scheme val="minor"/>
      </rPr>
      <t>4</t>
    </r>
  </si>
  <si>
    <t>Pre-credit derivatives 
RWA</t>
  </si>
  <si>
    <r>
      <t>Actual RWA</t>
    </r>
    <r>
      <rPr>
        <b/>
        <vertAlign val="superscript"/>
        <sz val="10"/>
        <rFont val="Calibri"/>
        <family val="2"/>
        <scheme val="minor"/>
      </rPr>
      <t>(1)</t>
    </r>
  </si>
  <si>
    <t>Sovereign – FIRB</t>
  </si>
  <si>
    <t>Sovereign – AIRB</t>
  </si>
  <si>
    <t>Bank – FIRB</t>
  </si>
  <si>
    <t>Bank – AIRB</t>
  </si>
  <si>
    <t>Corporate – FIRB</t>
  </si>
  <si>
    <t>Corporate – AIRB</t>
  </si>
  <si>
    <t>Specialized lending – FIRB</t>
  </si>
  <si>
    <t>Specialized lending – AIRB</t>
  </si>
  <si>
    <t>Retail – qualifying revolving (QRRE)</t>
  </si>
  <si>
    <t>Retail – residential mortgage exposures</t>
  </si>
  <si>
    <t>Retail – SME</t>
  </si>
  <si>
    <t>Other retail exposures</t>
  </si>
  <si>
    <t>Equity – FIRB</t>
  </si>
  <si>
    <t>Equity – AIRB</t>
  </si>
  <si>
    <t>Purchased receivables – FIRB</t>
  </si>
  <si>
    <t>Purchased receivables – AIRB</t>
  </si>
  <si>
    <t xml:space="preserve">(1) As at the reporting date, there was no impact on RWA from credit derivatives, used as a CRM technique, within the banking book. </t>
  </si>
  <si>
    <t>CR8: RWA flow statements of credit risk exposures under IRB</t>
  </si>
  <si>
    <r>
      <t>a</t>
    </r>
    <r>
      <rPr>
        <vertAlign val="subscript"/>
        <sz val="8.5"/>
        <color theme="1"/>
        <rFont val="Segoe UI"/>
        <family val="2"/>
      </rPr>
      <t>2</t>
    </r>
  </si>
  <si>
    <r>
      <t>a</t>
    </r>
    <r>
      <rPr>
        <vertAlign val="subscript"/>
        <sz val="8.5"/>
        <color theme="1"/>
        <rFont val="Segoe UI"/>
        <family val="2"/>
      </rPr>
      <t>3</t>
    </r>
  </si>
  <si>
    <r>
      <t>a</t>
    </r>
    <r>
      <rPr>
        <vertAlign val="subscript"/>
        <sz val="8.5"/>
        <color theme="1"/>
        <rFont val="Segoe UI"/>
        <family val="2"/>
      </rPr>
      <t>4</t>
    </r>
  </si>
  <si>
    <t>RWA as at end of previous reporting period</t>
  </si>
  <si>
    <r>
      <t>Asset size</t>
    </r>
    <r>
      <rPr>
        <vertAlign val="superscript"/>
        <sz val="10"/>
        <color theme="1"/>
        <rFont val="Calibri"/>
        <family val="2"/>
        <scheme val="minor"/>
      </rPr>
      <t xml:space="preserve"> (1)</t>
    </r>
  </si>
  <si>
    <r>
      <t>Asset quality</t>
    </r>
    <r>
      <rPr>
        <vertAlign val="superscript"/>
        <sz val="10"/>
        <color theme="1"/>
        <rFont val="Calibri"/>
        <family val="2"/>
        <scheme val="minor"/>
      </rPr>
      <t xml:space="preserve"> (2)</t>
    </r>
  </si>
  <si>
    <r>
      <t>Model updates</t>
    </r>
    <r>
      <rPr>
        <vertAlign val="superscript"/>
        <sz val="10"/>
        <color theme="1"/>
        <rFont val="Calibri"/>
        <family val="2"/>
        <scheme val="minor"/>
      </rPr>
      <t xml:space="preserve"> (3)</t>
    </r>
  </si>
  <si>
    <r>
      <t>Methodology and policy</t>
    </r>
    <r>
      <rPr>
        <vertAlign val="superscript"/>
        <sz val="10"/>
        <color theme="1"/>
        <rFont val="Calibri"/>
        <family val="2"/>
        <scheme val="minor"/>
      </rPr>
      <t xml:space="preserve"> (4)</t>
    </r>
  </si>
  <si>
    <r>
      <t>Acquisitions and disposals</t>
    </r>
    <r>
      <rPr>
        <vertAlign val="superscript"/>
        <sz val="10"/>
        <color theme="1"/>
        <rFont val="Calibri"/>
        <family val="2"/>
        <scheme val="minor"/>
      </rPr>
      <t xml:space="preserve"> (5)</t>
    </r>
  </si>
  <si>
    <r>
      <t xml:space="preserve">Foreign exchange movements </t>
    </r>
    <r>
      <rPr>
        <vertAlign val="superscript"/>
        <sz val="10"/>
        <color theme="1"/>
        <rFont val="Calibri"/>
        <family val="2"/>
        <scheme val="minor"/>
      </rPr>
      <t>(6)</t>
    </r>
  </si>
  <si>
    <r>
      <t>Other</t>
    </r>
    <r>
      <rPr>
        <vertAlign val="superscript"/>
        <sz val="10"/>
        <color theme="1"/>
        <rFont val="Calibri"/>
        <family val="2"/>
        <scheme val="minor"/>
      </rPr>
      <t xml:space="preserve"> (7)</t>
    </r>
  </si>
  <si>
    <t>RWA as at end of reporting period</t>
  </si>
  <si>
    <t>(1) Organic changes in book size and composition (including origination of new businesses and maturing loans) excluding acquisitions and disposal of entities.</t>
  </si>
  <si>
    <t>(2) Changes in the assessed quality of the bank’s assets due to changes in borrower risk, such as rating grade migration, parameter recalibration, or similar effects.</t>
  </si>
  <si>
    <t>(3) Changes due to model implementation, changes in model scope, or any changes intended to address model weaknesses.</t>
  </si>
  <si>
    <t>(4) Changes due to methodological changes in calculations driven by regulatory policy changes, including both revisions to existing regulations and new regulations.</t>
  </si>
  <si>
    <t>(5) Changes in book size due to acquisitions and/or divestitures.</t>
  </si>
  <si>
    <t>(6) Changes driven by market movements such as foreign exchange movements.</t>
  </si>
  <si>
    <t>(7) This category captures changes that cannot be attributed to any other category.</t>
  </si>
  <si>
    <t>CR10: IRB (Specialized lending and equities under the simple risk-weight method)</t>
  </si>
  <si>
    <r>
      <t>Specialized Lending</t>
    </r>
    <r>
      <rPr>
        <b/>
        <vertAlign val="superscript"/>
        <sz val="14"/>
        <rFont val="Calibri"/>
        <family val="2"/>
        <scheme val="minor"/>
      </rPr>
      <t xml:space="preserve"> (1)</t>
    </r>
    <r>
      <rPr>
        <b/>
        <sz val="14"/>
        <rFont val="Calibri"/>
        <family val="2"/>
        <scheme val="minor"/>
      </rPr>
      <t xml:space="preserve">  - Q1 2022</t>
    </r>
  </si>
  <si>
    <t xml:space="preserve">Other than HVCRE </t>
  </si>
  <si>
    <t xml:space="preserve">Regulatory Categories </t>
  </si>
  <si>
    <t xml:space="preserve">Remaining Maturity </t>
  </si>
  <si>
    <t xml:space="preserve">On-balance sheet amount </t>
  </si>
  <si>
    <t xml:space="preserve">Off-balance sheet amount </t>
  </si>
  <si>
    <t>RW</t>
  </si>
  <si>
    <t xml:space="preserve">Exposure Amount </t>
  </si>
  <si>
    <t xml:space="preserve">RWA </t>
  </si>
  <si>
    <t xml:space="preserve">Expected Losses </t>
  </si>
  <si>
    <t>PF</t>
  </si>
  <si>
    <t>OF</t>
  </si>
  <si>
    <t>CF</t>
  </si>
  <si>
    <t>IPRE</t>
  </si>
  <si>
    <t>Strong</t>
  </si>
  <si>
    <t xml:space="preserve">Less than 2.5 years </t>
  </si>
  <si>
    <t>Equal to or more than 2.5 years</t>
  </si>
  <si>
    <t>Good</t>
  </si>
  <si>
    <t xml:space="preserve">Satisfactory </t>
  </si>
  <si>
    <t>Weak</t>
  </si>
  <si>
    <t>Default</t>
  </si>
  <si>
    <t>-</t>
  </si>
  <si>
    <t xml:space="preserve">HVCRE </t>
  </si>
  <si>
    <t>Equities under the simple risk-weight approach</t>
  </si>
  <si>
    <t xml:space="preserve">  Categories </t>
  </si>
  <si>
    <t>Exchange-traded equity exposures</t>
  </si>
  <si>
    <t xml:space="preserve">Private equity exposures </t>
  </si>
  <si>
    <t>Other equity exposures</t>
  </si>
  <si>
    <t xml:space="preserve">(1) As at the reporting date, specialized lending and equities under the simple risk-weight method are not applicable. </t>
  </si>
  <si>
    <t xml:space="preserve">Less than 2.5 Years </t>
  </si>
  <si>
    <r>
      <t xml:space="preserve">CCR1: Analysis of counterparty credit risk (CCR) exposure by approach </t>
    </r>
    <r>
      <rPr>
        <b/>
        <vertAlign val="superscript"/>
        <sz val="12"/>
        <color theme="0"/>
        <rFont val="Arial "/>
      </rPr>
      <t>(1)</t>
    </r>
  </si>
  <si>
    <t>Replacement cost</t>
  </si>
  <si>
    <t>Potential future exposure</t>
  </si>
  <si>
    <t>EEPE</t>
  </si>
  <si>
    <t>Alpha used for computing regulatory EAD</t>
  </si>
  <si>
    <t>EAD post- CRM</t>
  </si>
  <si>
    <t>CEM / SA-CCR (for derivatives)</t>
  </si>
  <si>
    <r>
      <t xml:space="preserve">Internal Model Method (for derivatives and SFTs) </t>
    </r>
    <r>
      <rPr>
        <vertAlign val="superscript"/>
        <sz val="10"/>
        <color theme="1"/>
        <rFont val="Calibri"/>
        <family val="2"/>
        <scheme val="minor"/>
      </rPr>
      <t>(2)</t>
    </r>
  </si>
  <si>
    <t>Simple Approach for credit risk mitigation (for SFTs)</t>
  </si>
  <si>
    <t>Comprehensive Approach for credit risk mitigation (for SFTs)</t>
  </si>
  <si>
    <t>VaR for SFTs</t>
  </si>
  <si>
    <t xml:space="preserve">     (1) Excludes exposures cleared through a CCP and CVA charges.</t>
  </si>
  <si>
    <t xml:space="preserve">     (2) Includes OTC derivatives related transactions only.</t>
  </si>
  <si>
    <t>CCR2: Credit valuation adjustment (CVA) capital charge</t>
  </si>
  <si>
    <r>
      <t>b</t>
    </r>
    <r>
      <rPr>
        <vertAlign val="subscript"/>
        <sz val="8.5"/>
        <rFont val="Segoe UI"/>
        <family val="2"/>
      </rPr>
      <t>2</t>
    </r>
  </si>
  <si>
    <r>
      <t>b</t>
    </r>
    <r>
      <rPr>
        <vertAlign val="subscript"/>
        <sz val="8.5"/>
        <rFont val="Segoe UI"/>
        <family val="2"/>
      </rPr>
      <t>3</t>
    </r>
  </si>
  <si>
    <r>
      <t>b</t>
    </r>
    <r>
      <rPr>
        <vertAlign val="subscript"/>
        <sz val="8.5"/>
        <rFont val="Segoe UI"/>
        <family val="2"/>
      </rPr>
      <t>4</t>
    </r>
  </si>
  <si>
    <t>EAD post-CRM</t>
  </si>
  <si>
    <t>Total portfolios subject to the Advanced CVA capital charge</t>
  </si>
  <si>
    <t>(i) VaR component (including the 3×multiplier)</t>
  </si>
  <si>
    <t>All portfolios subject to the Standardized CVA capital charge</t>
  </si>
  <si>
    <t>Total subject to the CVA capital charge</t>
  </si>
  <si>
    <t>CCR3: Standardized approach – CCR exposures by regulatory portfolio and risk weights</t>
  </si>
  <si>
    <r>
      <t>Total credit exposure</t>
    </r>
    <r>
      <rPr>
        <b/>
        <vertAlign val="superscript"/>
        <sz val="10"/>
        <rFont val="Calibri"/>
        <family val="2"/>
        <scheme val="minor"/>
      </rPr>
      <t>(1)</t>
    </r>
  </si>
  <si>
    <t>Regulatory portfolio</t>
  </si>
  <si>
    <t>Sovereigns</t>
  </si>
  <si>
    <t>Non-central government public sector entities (PSEs)</t>
  </si>
  <si>
    <t>Multilateral development banks (MDBs)</t>
  </si>
  <si>
    <t>Banks</t>
  </si>
  <si>
    <t>Securities firms</t>
  </si>
  <si>
    <t>Corporates</t>
  </si>
  <si>
    <t>Regulatory retail portfolios</t>
  </si>
  <si>
    <r>
      <t xml:space="preserve">Other assets </t>
    </r>
    <r>
      <rPr>
        <vertAlign val="superscript"/>
        <sz val="10"/>
        <color theme="1"/>
        <rFont val="Calibri"/>
        <family val="2"/>
        <scheme val="minor"/>
      </rPr>
      <t>(2)</t>
    </r>
  </si>
  <si>
    <t>(1) Total credit exposure: the amount relevant for the capital requirements calculation, having applied CRM techniques.</t>
  </si>
  <si>
    <t>(2) Other assets: the amount excludes exposures to CCPs, which are reported in CCR8.</t>
  </si>
  <si>
    <r>
      <t xml:space="preserve">CCR4: IRB – CCR exposures by portfolio and PD scale </t>
    </r>
    <r>
      <rPr>
        <b/>
        <vertAlign val="superscript"/>
        <sz val="12"/>
        <color theme="0"/>
        <rFont val="Arial"/>
        <family val="2"/>
      </rPr>
      <t>(1)</t>
    </r>
  </si>
  <si>
    <r>
      <t xml:space="preserve">Average PD  </t>
    </r>
    <r>
      <rPr>
        <b/>
        <vertAlign val="superscript"/>
        <sz val="10"/>
        <rFont val="Calibri"/>
        <family val="2"/>
        <scheme val="minor"/>
      </rPr>
      <t>(2)</t>
    </r>
  </si>
  <si>
    <t>Number of obligors</t>
  </si>
  <si>
    <r>
      <t xml:space="preserve">Average LGD </t>
    </r>
    <r>
      <rPr>
        <b/>
        <vertAlign val="superscript"/>
        <sz val="10"/>
        <rFont val="Calibri"/>
        <family val="2"/>
        <scheme val="minor"/>
      </rPr>
      <t>(3)</t>
    </r>
  </si>
  <si>
    <r>
      <t xml:space="preserve">Average maturity </t>
    </r>
    <r>
      <rPr>
        <b/>
        <vertAlign val="superscript"/>
        <sz val="10"/>
        <rFont val="Calibri"/>
        <family val="2"/>
        <scheme val="minor"/>
      </rPr>
      <t>(4)</t>
    </r>
  </si>
  <si>
    <r>
      <t xml:space="preserve">RWA </t>
    </r>
    <r>
      <rPr>
        <b/>
        <vertAlign val="superscript"/>
        <sz val="10"/>
        <rFont val="Calibri"/>
        <family val="2"/>
        <scheme val="minor"/>
      </rPr>
      <t>(5)</t>
    </r>
  </si>
  <si>
    <r>
      <t xml:space="preserve">RWA density </t>
    </r>
    <r>
      <rPr>
        <b/>
        <vertAlign val="superscript"/>
        <sz val="10"/>
        <rFont val="Calibri"/>
        <family val="2"/>
        <scheme val="minor"/>
      </rPr>
      <t>(6)</t>
    </r>
  </si>
  <si>
    <t>(1) Represents AIRB exposures for Derivatives and SFT.</t>
  </si>
  <si>
    <t>(3) Post-CRM LGD weighted by post-CRM EAD.</t>
  </si>
  <si>
    <t>(4) Effective remaining maturity in years.</t>
  </si>
  <si>
    <t>(5) After application of AIRB scalar of 1.06.</t>
  </si>
  <si>
    <t>(6) RWA density is calculated as Risk-weighted Assets (column f) divided by EAD post-CRM (column a).</t>
  </si>
  <si>
    <r>
      <t>CCR5: Composition of collateral for CCR exposure</t>
    </r>
    <r>
      <rPr>
        <b/>
        <vertAlign val="superscript"/>
        <sz val="12"/>
        <color theme="0"/>
        <rFont val="Arial"/>
        <family val="2"/>
      </rPr>
      <t xml:space="preserve"> (1)</t>
    </r>
  </si>
  <si>
    <t>Collateral used in derivative transactions</t>
  </si>
  <si>
    <t>Collateral used in SFTs</t>
  </si>
  <si>
    <t>Fair value of collateral received</t>
  </si>
  <si>
    <t>Fair value of posted collateral</t>
  </si>
  <si>
    <r>
      <t>Segregated</t>
    </r>
    <r>
      <rPr>
        <b/>
        <vertAlign val="superscript"/>
        <sz val="10"/>
        <rFont val="Calibri"/>
        <family val="2"/>
        <scheme val="minor"/>
      </rPr>
      <t xml:space="preserve"> (2)</t>
    </r>
  </si>
  <si>
    <r>
      <t>Unsegregated</t>
    </r>
    <r>
      <rPr>
        <b/>
        <vertAlign val="superscript"/>
        <sz val="10"/>
        <rFont val="Calibri"/>
        <family val="2"/>
        <scheme val="minor"/>
      </rPr>
      <t xml:space="preserve"> (2)</t>
    </r>
  </si>
  <si>
    <t>Cash – domestic currency</t>
  </si>
  <si>
    <t>Cash – other currencies</t>
  </si>
  <si>
    <t>Domestic sovereign debt</t>
  </si>
  <si>
    <t>Other sovereign debt</t>
  </si>
  <si>
    <t>Government agency debt</t>
  </si>
  <si>
    <t>Corporate bonds</t>
  </si>
  <si>
    <t>Equity securities</t>
  </si>
  <si>
    <t>Other collateral</t>
  </si>
  <si>
    <t>(1) Provides breakdown of collateral posted or received for SFTs or derivative transactions, including transactions cleared through CCPs.</t>
  </si>
  <si>
    <t>CCR6: Credit derivatives exposures</t>
  </si>
  <si>
    <t>Protection bought</t>
  </si>
  <si>
    <t>Protection sold</t>
  </si>
  <si>
    <t>Notionals</t>
  </si>
  <si>
    <t>Single-name credit default swaps</t>
  </si>
  <si>
    <t>Index credit default swaps</t>
  </si>
  <si>
    <t>Credit default swaps</t>
  </si>
  <si>
    <t>Total return swaps</t>
  </si>
  <si>
    <t>Credit options</t>
  </si>
  <si>
    <t>Other credit derivatives</t>
  </si>
  <si>
    <t>Total notionals</t>
  </si>
  <si>
    <t>Fair values</t>
  </si>
  <si>
    <t>Positive fair value (asset)</t>
  </si>
  <si>
    <t>Negative fair value (liability)</t>
  </si>
  <si>
    <t>CCR7: RWA flow statements of CCR exposures under Internal Model Method (IMM)</t>
  </si>
  <si>
    <r>
      <t>(in $ millions)</t>
    </r>
    <r>
      <rPr>
        <vertAlign val="superscript"/>
        <sz val="10"/>
        <color rgb="FFFF0000"/>
        <rFont val="Calibri"/>
        <family val="2"/>
        <scheme val="minor"/>
      </rPr>
      <t xml:space="preserve"> (1)</t>
    </r>
  </si>
  <si>
    <r>
      <t>a</t>
    </r>
    <r>
      <rPr>
        <b/>
        <vertAlign val="subscript"/>
        <sz val="8.5"/>
        <rFont val="Segoe UI"/>
        <family val="2"/>
      </rPr>
      <t>2</t>
    </r>
  </si>
  <si>
    <r>
      <t>a</t>
    </r>
    <r>
      <rPr>
        <b/>
        <vertAlign val="subscript"/>
        <sz val="8.5"/>
        <rFont val="Segoe UI"/>
        <family val="2"/>
      </rPr>
      <t>3</t>
    </r>
  </si>
  <si>
    <r>
      <t>a</t>
    </r>
    <r>
      <rPr>
        <b/>
        <vertAlign val="subscript"/>
        <sz val="8.5"/>
        <rFont val="Segoe UI"/>
        <family val="2"/>
      </rPr>
      <t>4</t>
    </r>
  </si>
  <si>
    <r>
      <t>Asset size</t>
    </r>
    <r>
      <rPr>
        <vertAlign val="superscript"/>
        <sz val="10"/>
        <color theme="1"/>
        <rFont val="Calibri"/>
        <family val="2"/>
        <scheme val="minor"/>
      </rPr>
      <t xml:space="preserve"> (2)</t>
    </r>
  </si>
  <si>
    <r>
      <t>Asset quality</t>
    </r>
    <r>
      <rPr>
        <vertAlign val="superscript"/>
        <sz val="10"/>
        <color theme="1"/>
        <rFont val="Calibri"/>
        <family val="2"/>
        <scheme val="minor"/>
      </rPr>
      <t xml:space="preserve"> (3)</t>
    </r>
  </si>
  <si>
    <r>
      <t>Model updates</t>
    </r>
    <r>
      <rPr>
        <vertAlign val="superscript"/>
        <sz val="10"/>
        <color theme="1"/>
        <rFont val="Calibri"/>
        <family val="2"/>
        <scheme val="minor"/>
      </rPr>
      <t xml:space="preserve"> (4)</t>
    </r>
  </si>
  <si>
    <r>
      <t>Methodology and policy</t>
    </r>
    <r>
      <rPr>
        <vertAlign val="superscript"/>
        <sz val="10"/>
        <color theme="1"/>
        <rFont val="Calibri"/>
        <family val="2"/>
        <scheme val="minor"/>
      </rPr>
      <t xml:space="preserve"> (5)</t>
    </r>
  </si>
  <si>
    <r>
      <t>Acquisitions and disposals</t>
    </r>
    <r>
      <rPr>
        <vertAlign val="superscript"/>
        <sz val="10"/>
        <color theme="1"/>
        <rFont val="Calibri"/>
        <family val="2"/>
        <scheme val="minor"/>
      </rPr>
      <t xml:space="preserve"> (6)</t>
    </r>
  </si>
  <si>
    <r>
      <t xml:space="preserve">Foreign exchange movements </t>
    </r>
    <r>
      <rPr>
        <vertAlign val="superscript"/>
        <sz val="10"/>
        <color theme="1"/>
        <rFont val="Calibri"/>
        <family val="2"/>
        <scheme val="minor"/>
      </rPr>
      <t>(7)</t>
    </r>
  </si>
  <si>
    <r>
      <t>Other</t>
    </r>
    <r>
      <rPr>
        <vertAlign val="superscript"/>
        <sz val="10"/>
        <color theme="1"/>
        <rFont val="Calibri"/>
        <family val="2"/>
        <scheme val="minor"/>
      </rPr>
      <t xml:space="preserve"> (8)</t>
    </r>
  </si>
  <si>
    <t>RWA as at end of current reporting period</t>
  </si>
  <si>
    <t>(1) Includes exposures under IMM cleared through a CCP.</t>
  </si>
  <si>
    <t>(2) Organic changes in book size and composition (including origination of new businesses) excluding acquisitions and disposal of entities.</t>
  </si>
  <si>
    <t>(3) Changes in the assessed quality of the bank’s assets due to changes in borrower risk, such as rating grade migration, parameter recalibrations, or similar effects.</t>
  </si>
  <si>
    <t>(4) Changes due to model implementation, changes in model scope, or any changes intended to address model weaknesses.</t>
  </si>
  <si>
    <t>(5) Changes due to methodological changes in calculations driven by changes in regulatory policy and/or regulatory oversight including interpretation.</t>
  </si>
  <si>
    <t xml:space="preserve">(6) Changes in book size from acquisitions and/or divestitures. </t>
  </si>
  <si>
    <t>(7) Changes driven by market movements such as foreign exchange movements.</t>
  </si>
  <si>
    <t>(8) This category captures changes that cannot be attributed to any other category.</t>
  </si>
  <si>
    <t>CCR8: Exposures to central counterparties</t>
  </si>
  <si>
    <t>EAD (post-CRM)</t>
  </si>
  <si>
    <t>Exposures to QCCPs (total)</t>
  </si>
  <si>
    <t>Exposures for trades at QCCPs (excluding initial margin and default fund contributions); 
of which</t>
  </si>
  <si>
    <t>(i) OTC derivatives</t>
  </si>
  <si>
    <t>(ii) Exchange-traded derivatives</t>
  </si>
  <si>
    <t>(iii) Securities financing transactions</t>
  </si>
  <si>
    <t>(iv) Netting sets where cross-product netting has been approved</t>
  </si>
  <si>
    <t>Segregated initial margin</t>
  </si>
  <si>
    <t>Non-segregated initial margin</t>
  </si>
  <si>
    <t>Pre-funded default fund contributions</t>
  </si>
  <si>
    <r>
      <t>Unfunded default fund contributions</t>
    </r>
    <r>
      <rPr>
        <vertAlign val="superscript"/>
        <sz val="10"/>
        <color theme="1"/>
        <rFont val="Calibri"/>
        <family val="2"/>
        <scheme val="minor"/>
      </rPr>
      <t>(1)</t>
    </r>
  </si>
  <si>
    <t>Exposures to non-QCCPs (total)</t>
  </si>
  <si>
    <t>Exposures for trades at non-QCCPs (excluding initial margin and default fund contributions); 
of which</t>
  </si>
  <si>
    <t>Unfunded default fund contributions</t>
  </si>
  <si>
    <t>(1) Unfunded default fund contributions are risk weighted at 0%.</t>
  </si>
  <si>
    <t>SEC1: Securitization exposures in the banking book</t>
  </si>
  <si>
    <r>
      <t>a</t>
    </r>
    <r>
      <rPr>
        <vertAlign val="superscript"/>
        <sz val="8.5"/>
        <rFont val="Segoe UI"/>
        <family val="2"/>
      </rPr>
      <t xml:space="preserve"> (1)</t>
    </r>
  </si>
  <si>
    <r>
      <t>a</t>
    </r>
    <r>
      <rPr>
        <vertAlign val="superscript"/>
        <sz val="8.5"/>
        <rFont val="Segoe UI"/>
        <family val="2"/>
      </rPr>
      <t xml:space="preserve"> (2)</t>
    </r>
  </si>
  <si>
    <t>Bank acts as Originator</t>
  </si>
  <si>
    <r>
      <t>Bank acts as Sponsor</t>
    </r>
    <r>
      <rPr>
        <b/>
        <vertAlign val="superscript"/>
        <sz val="10"/>
        <rFont val="Calibri"/>
        <family val="2"/>
        <scheme val="minor"/>
      </rPr>
      <t xml:space="preserve"> (3)</t>
    </r>
  </si>
  <si>
    <r>
      <t>Bank acts as Investor</t>
    </r>
    <r>
      <rPr>
        <b/>
        <vertAlign val="superscript"/>
        <sz val="10"/>
        <rFont val="Calibri"/>
        <family val="2"/>
        <scheme val="minor"/>
      </rPr>
      <t xml:space="preserve"> (4)</t>
    </r>
  </si>
  <si>
    <t>Traditional</t>
  </si>
  <si>
    <t>Synthetic</t>
  </si>
  <si>
    <r>
      <t xml:space="preserve">Retail (total)
 </t>
    </r>
    <r>
      <rPr>
        <sz val="10"/>
        <color theme="1"/>
        <rFont val="Calibri"/>
        <family val="2"/>
        <scheme val="minor"/>
      </rPr>
      <t xml:space="preserve">    – of which</t>
    </r>
  </si>
  <si>
    <r>
      <t>Residential Mortgage</t>
    </r>
    <r>
      <rPr>
        <vertAlign val="superscript"/>
        <sz val="10"/>
        <color theme="1"/>
        <rFont val="Calibri"/>
        <family val="2"/>
        <scheme val="minor"/>
      </rPr>
      <t xml:space="preserve"> (5)</t>
    </r>
  </si>
  <si>
    <t>Credit Card</t>
  </si>
  <si>
    <t>Consumer Receivables</t>
  </si>
  <si>
    <t>Auto Loans/Leases</t>
  </si>
  <si>
    <t>Wholesale (total)</t>
  </si>
  <si>
    <t xml:space="preserve">     – of which</t>
  </si>
  <si>
    <t>Trade Receivables</t>
  </si>
  <si>
    <t>Diversified Asset-Backed Securities</t>
  </si>
  <si>
    <t>Auto Wholesale/Rentals</t>
  </si>
  <si>
    <t>Other Wholesale</t>
  </si>
  <si>
    <t>Re-Securitization</t>
  </si>
  <si>
    <t>Retail (total)</t>
  </si>
  <si>
    <t xml:space="preserve">(1) Retained positions where the Bank acts as an originator and has achieved significant and effective risk transfer. </t>
  </si>
  <si>
    <t xml:space="preserve">(2) Retained positions where the Bank acts as an originator and has not achieved significant and effective risk transfer. </t>
  </si>
  <si>
    <t>(3) Retained positions where the Bank acts as sponsor include exposures to commercial paper conduits to which the bank provides liquidity facilities.</t>
  </si>
  <si>
    <t>(4) Retained positions where the Bank acts as an investor are the investment positions purchased in third-party deals.</t>
  </si>
  <si>
    <t xml:space="preserve">(5) Excludes mortgage-backed securities that do not involve the tranching of credit risk (e.g. NHA MBS) which are not considered securitizations as per OSFI Capital Adequacy Requirements Guideline, Chapter 7, paragraph 3.
</t>
  </si>
  <si>
    <t>SEC2: Securitization exposures in the trading book</t>
  </si>
  <si>
    <r>
      <t>a</t>
    </r>
    <r>
      <rPr>
        <vertAlign val="superscript"/>
        <sz val="8.5"/>
        <rFont val="Segoe UI"/>
        <family val="2"/>
      </rPr>
      <t>(1)</t>
    </r>
  </si>
  <si>
    <r>
      <t>a</t>
    </r>
    <r>
      <rPr>
        <vertAlign val="superscript"/>
        <sz val="8.5"/>
        <rFont val="Segoe UI"/>
        <family val="2"/>
      </rPr>
      <t>(2)</t>
    </r>
  </si>
  <si>
    <r>
      <t>Bank acts as Sponsor</t>
    </r>
    <r>
      <rPr>
        <b/>
        <vertAlign val="superscript"/>
        <sz val="10"/>
        <rFont val="Calibri"/>
        <family val="2"/>
        <scheme val="minor"/>
      </rPr>
      <t>(3)</t>
    </r>
  </si>
  <si>
    <r>
      <t>Bank acts as Investor</t>
    </r>
    <r>
      <rPr>
        <b/>
        <vertAlign val="superscript"/>
        <sz val="10"/>
        <rFont val="Calibri"/>
        <family val="2"/>
        <scheme val="minor"/>
      </rPr>
      <t>(4)</t>
    </r>
  </si>
  <si>
    <r>
      <t xml:space="preserve">Retail (total) </t>
    </r>
    <r>
      <rPr>
        <b/>
        <vertAlign val="superscript"/>
        <sz val="10"/>
        <color theme="1"/>
        <rFont val="Calibri"/>
        <family val="2"/>
        <scheme val="minor"/>
      </rPr>
      <t xml:space="preserve"> (5)</t>
    </r>
  </si>
  <si>
    <r>
      <t>Residential Mortgage</t>
    </r>
    <r>
      <rPr>
        <vertAlign val="superscript"/>
        <sz val="10"/>
        <color theme="1"/>
        <rFont val="Calibri"/>
        <family val="2"/>
        <scheme val="minor"/>
      </rPr>
      <t xml:space="preserve"> (6)</t>
    </r>
  </si>
  <si>
    <r>
      <t xml:space="preserve">Wholesale (total) </t>
    </r>
    <r>
      <rPr>
        <b/>
        <vertAlign val="superscript"/>
        <sz val="10"/>
        <color theme="1"/>
        <rFont val="Calibri"/>
        <family val="2"/>
        <scheme val="minor"/>
      </rPr>
      <t xml:space="preserve"> (5)</t>
    </r>
  </si>
  <si>
    <t>(5) Capital charges related to trading book securitization exposures are based upon the Bank's internal market risk models including its comprehensive risk measure.</t>
  </si>
  <si>
    <t xml:space="preserve">(6) Excludes mortgage-backed securities that do not involve the tranching of credit risk (e.g. NHA MBS) which are not considered securitizations as per OSFI Capital Adequacy Requirements Guideline, Chapter 7, paragraph 3.
</t>
  </si>
  <si>
    <t>SEC3: Securitization exposures in the banking book and associated regulatory capital requirements 
– bank acting as originator or as sponsor</t>
  </si>
  <si>
    <t>m</t>
  </si>
  <si>
    <t>n</t>
  </si>
  <si>
    <t>o</t>
  </si>
  <si>
    <t>p</t>
  </si>
  <si>
    <t>q</t>
  </si>
  <si>
    <t>Exposure values (by RW bands)</t>
  </si>
  <si>
    <t>Exposure values (by regulatory approach)</t>
  </si>
  <si>
    <t>RWA (by regulatory approach)</t>
  </si>
  <si>
    <t>Capital charge after cap</t>
  </si>
  <si>
    <t>≤20% RW</t>
  </si>
  <si>
    <t>&gt;20% to 50% RW</t>
  </si>
  <si>
    <t>&gt;50% to 100% RW</t>
  </si>
  <si>
    <t>&gt;100% to &lt;1250% RW</t>
  </si>
  <si>
    <t>1250% RW</t>
  </si>
  <si>
    <t>IRBA</t>
  </si>
  <si>
    <t>ERBA / IAA</t>
  </si>
  <si>
    <t>SA</t>
  </si>
  <si>
    <r>
      <t>Total exposures</t>
    </r>
    <r>
      <rPr>
        <b/>
        <vertAlign val="superscript"/>
        <sz val="10"/>
        <color theme="1"/>
        <rFont val="Calibri"/>
        <family val="2"/>
        <scheme val="minor"/>
      </rPr>
      <t xml:space="preserve"> (1)(2)</t>
    </r>
  </si>
  <si>
    <t>Traditional securitization</t>
  </si>
  <si>
    <t>Of which securitization</t>
  </si>
  <si>
    <t>Of which retail underlying</t>
  </si>
  <si>
    <t>Of which wholesale</t>
  </si>
  <si>
    <t>Of which re-securitization</t>
  </si>
  <si>
    <t>Of which senior</t>
  </si>
  <si>
    <t>Of which non-senior</t>
  </si>
  <si>
    <t>Synthetic securitization</t>
  </si>
  <si>
    <t>(1) Includes banking book on-balance sheet investments in asset backed securities (ABS), collateralized loan obligations (CLOs), collateralized debt obligations (CDOs), and off-balance sheet
       liquidity lines and credit enhancements to bank sponsored conduits.</t>
  </si>
  <si>
    <t xml:space="preserve">(2) Includes retained positions in securitizations where the Bank acts as an originator and has achieved significant and effective risk transfer.  </t>
  </si>
  <si>
    <t>SEC4: Securitization exposures in the banking book and associated capital requirements – bank acting as investor</t>
  </si>
  <si>
    <t>&gt;100% to &lt;1250% 
RW</t>
  </si>
  <si>
    <r>
      <t>Total exposures</t>
    </r>
    <r>
      <rPr>
        <b/>
        <vertAlign val="superscript"/>
        <sz val="10"/>
        <color theme="1"/>
        <rFont val="Calibri"/>
        <family val="2"/>
        <scheme val="minor"/>
      </rPr>
      <t xml:space="preserve"> (1)</t>
    </r>
  </si>
  <si>
    <t>(1) Includes banking book investments in asset backed securities (ABS), collateralized loan obligations (CLOs), collateralized debt obligations (CDOs).</t>
  </si>
  <si>
    <t>Flow Statement for Regulatory Capital</t>
  </si>
  <si>
    <t>Common Equity Tier 1 (CET1) capital</t>
  </si>
  <si>
    <t>Opening amount</t>
  </si>
  <si>
    <t>Net income attributable to equity holders of the Bank</t>
  </si>
  <si>
    <t>Dividends paid to equity holders of the Bank</t>
  </si>
  <si>
    <t>Shares issued</t>
  </si>
  <si>
    <t>Removal of own credit spread (net of tax)</t>
  </si>
  <si>
    <t>ECL transitional adjustment</t>
  </si>
  <si>
    <t>Movements in other comprehensive income (OCI), excluding cash flow hedges</t>
  </si>
  <si>
    <t>Currency translation differences</t>
  </si>
  <si>
    <t>Debt and equity investments fair valued through OCI</t>
  </si>
  <si>
    <t>Employee Benefits</t>
  </si>
  <si>
    <t>Goodwill and other intangible assets (deduction, net of related tax liability)</t>
  </si>
  <si>
    <t xml:space="preserve">Other, including regulatory adjustments and transitional arrangements </t>
  </si>
  <si>
    <t xml:space="preserve">Deferred tax assets that rely on future probability </t>
  </si>
  <si>
    <r>
      <t xml:space="preserve">IFRS 15 (2019) </t>
    </r>
    <r>
      <rPr>
        <vertAlign val="superscript"/>
        <sz val="10"/>
        <rFont val="Calibri"/>
        <family val="2"/>
        <scheme val="minor"/>
      </rPr>
      <t>(1)</t>
    </r>
  </si>
  <si>
    <t>Threshold deductions</t>
  </si>
  <si>
    <t xml:space="preserve">Other </t>
  </si>
  <si>
    <t>Closing Amount</t>
  </si>
  <si>
    <t>Other Additional Tier 1 capital</t>
  </si>
  <si>
    <t>Capital issuances</t>
  </si>
  <si>
    <t>Redeemed capital (Qualifying and Non-Qualifying)</t>
  </si>
  <si>
    <t>Phase out of non-qualifying capital</t>
  </si>
  <si>
    <t>Other, capital including regulatory adjustments and transitional arrangements (NVCC)</t>
  </si>
  <si>
    <t>Total Tier 1 capital</t>
  </si>
  <si>
    <t xml:space="preserve">Tier 2 capital </t>
  </si>
  <si>
    <t>Redeemed capital</t>
  </si>
  <si>
    <t>Amortization adjustments</t>
  </si>
  <si>
    <t>Other, including regulatory adjustments and transitional adjustments (NVCC)</t>
  </si>
  <si>
    <t>Total regulatory capital</t>
  </si>
  <si>
    <t xml:space="preserve"> Risk-Weighted Assets and Capital Ratios</t>
  </si>
  <si>
    <r>
      <t xml:space="preserve">RISK-WEIGHTED ASSETS: </t>
    </r>
    <r>
      <rPr>
        <b/>
        <vertAlign val="superscript"/>
        <sz val="10"/>
        <rFont val="Calibri"/>
        <family val="2"/>
        <scheme val="minor"/>
      </rPr>
      <t>(1)</t>
    </r>
  </si>
  <si>
    <t>On-Balance Sheet Assets</t>
  </si>
  <si>
    <t>Cash Resources</t>
  </si>
  <si>
    <t>Securities</t>
  </si>
  <si>
    <t>Residential Mortgages</t>
  </si>
  <si>
    <t xml:space="preserve">Loans </t>
  </si>
  <si>
    <t xml:space="preserve">  - Personal Loans</t>
  </si>
  <si>
    <t xml:space="preserve">  - Non-Personal Loans</t>
  </si>
  <si>
    <t>All Other</t>
  </si>
  <si>
    <t xml:space="preserve">Off-Balance Sheet Assets </t>
  </si>
  <si>
    <t>Indirect Credit Instruments</t>
  </si>
  <si>
    <t>Derivative Instruments</t>
  </si>
  <si>
    <t>Total Credit Risk before AIRB scaling factor</t>
  </si>
  <si>
    <r>
      <t xml:space="preserve">AIRB Scaling factor </t>
    </r>
    <r>
      <rPr>
        <vertAlign val="superscript"/>
        <sz val="10"/>
        <rFont val="Calibri"/>
        <family val="2"/>
        <scheme val="minor"/>
      </rPr>
      <t>(2)</t>
    </r>
  </si>
  <si>
    <t>Total Credit Risk after AIRB scaling factor</t>
  </si>
  <si>
    <t>Market Risk - Risk Assets Equivalent</t>
  </si>
  <si>
    <t xml:space="preserve">Operational Risk - Risk Assets Equivalent </t>
  </si>
  <si>
    <r>
      <t xml:space="preserve">Regulatory Capital Floor Adjustment to RWA </t>
    </r>
    <r>
      <rPr>
        <vertAlign val="superscript"/>
        <sz val="10"/>
        <color indexed="8"/>
        <rFont val="Calibri"/>
        <family val="2"/>
        <scheme val="minor"/>
      </rPr>
      <t>(3)</t>
    </r>
  </si>
  <si>
    <r>
      <t xml:space="preserve">Risk-Weighted Assets </t>
    </r>
    <r>
      <rPr>
        <b/>
        <vertAlign val="superscript"/>
        <sz val="10"/>
        <color indexed="8"/>
        <rFont val="Calibri"/>
        <family val="2"/>
        <scheme val="minor"/>
      </rPr>
      <t>(3)</t>
    </r>
  </si>
  <si>
    <t>REGULATORY CAPITAL RATIOS (%):</t>
  </si>
  <si>
    <t>Common Equity Tier 1</t>
  </si>
  <si>
    <t>Tier 1</t>
  </si>
  <si>
    <t xml:space="preserve">(1)  For purposes of this presentation only, Risk-weighted Assets (RWA) are shown by balance sheet categories.  Details by Basel III exposure type are shown on tab EAD_RWA (page 5), 
      "Exposure at Default and Risk-Weighted Assets for Credit Risk Portfolios".   </t>
  </si>
  <si>
    <t>(2)  The Basel Framework requires an additional 6% scaling factor to AIRB credit risk portfolios (excluding CVA and Securitizations).</t>
  </si>
  <si>
    <t>(3) The Bank did not have a regulatory capital floor add-on for CET1, Tier 1 and Total capital risk-weighted assets from April 30, 2018 onwards.</t>
  </si>
  <si>
    <t>Movement of Risk-Weighted Assets by Risk Type</t>
  </si>
  <si>
    <t>Credit Risk RWA</t>
  </si>
  <si>
    <t>Credit Risk</t>
  </si>
  <si>
    <r>
      <t>Of which 
Counterparty Credit Risk</t>
    </r>
    <r>
      <rPr>
        <b/>
        <vertAlign val="superscript"/>
        <sz val="14"/>
        <rFont val="Arial"/>
        <family val="2"/>
      </rPr>
      <t xml:space="preserve"> </t>
    </r>
  </si>
  <si>
    <t>Of which 
Counterparty Credit Risk</t>
  </si>
  <si>
    <t>Credit risk-weighted assets as at beginning of Quarter</t>
  </si>
  <si>
    <r>
      <t xml:space="preserve">Book size </t>
    </r>
    <r>
      <rPr>
        <vertAlign val="superscript"/>
        <sz val="14"/>
        <rFont val="Arial"/>
        <family val="2"/>
      </rPr>
      <t>(1)</t>
    </r>
  </si>
  <si>
    <r>
      <t xml:space="preserve">Book quality </t>
    </r>
    <r>
      <rPr>
        <vertAlign val="superscript"/>
        <sz val="14"/>
        <rFont val="Arial"/>
        <family val="2"/>
      </rPr>
      <t>(2)</t>
    </r>
  </si>
  <si>
    <r>
      <t xml:space="preserve">Model updates </t>
    </r>
    <r>
      <rPr>
        <vertAlign val="superscript"/>
        <sz val="14"/>
        <rFont val="Arial"/>
        <family val="2"/>
      </rPr>
      <t>(3)</t>
    </r>
  </si>
  <si>
    <r>
      <t xml:space="preserve">Methodology and policy </t>
    </r>
    <r>
      <rPr>
        <vertAlign val="superscript"/>
        <sz val="14"/>
        <rFont val="Arial"/>
        <family val="2"/>
      </rPr>
      <t>(4)</t>
    </r>
  </si>
  <si>
    <t xml:space="preserve">Acquisitions and disposals </t>
  </si>
  <si>
    <t xml:space="preserve">Foreign exchange movements </t>
  </si>
  <si>
    <t>Credit risk-weighted assets as at end of Quarter</t>
  </si>
  <si>
    <t>(1) Book size is defined as organic changes in book size and composition (including new business and maturing loans).</t>
  </si>
  <si>
    <t xml:space="preserve">(3) Model updates are defined as model implementation, change in model scope or any change to address model enhancement. </t>
  </si>
  <si>
    <t xml:space="preserve">(4) Methodology and policy is defined as methodology changes to the calculations driven by regulatory policy changes, such as new regulation (e.g. Basel III), including regulatory interpretation. </t>
  </si>
  <si>
    <t>Market Risk RWA</t>
  </si>
  <si>
    <t>Market risk-weighted assets as at beginning of Quarter</t>
  </si>
  <si>
    <r>
      <t xml:space="preserve">Movement in risk levels </t>
    </r>
    <r>
      <rPr>
        <vertAlign val="superscript"/>
        <sz val="14"/>
        <rFont val="Arial"/>
        <family val="2"/>
      </rPr>
      <t>(1)</t>
    </r>
  </si>
  <si>
    <r>
      <t xml:space="preserve">Model updates </t>
    </r>
    <r>
      <rPr>
        <vertAlign val="superscript"/>
        <sz val="14"/>
        <rFont val="Arial"/>
        <family val="2"/>
      </rPr>
      <t xml:space="preserve">(2) </t>
    </r>
  </si>
  <si>
    <r>
      <t xml:space="preserve">Methodology and policy </t>
    </r>
    <r>
      <rPr>
        <vertAlign val="superscript"/>
        <sz val="14"/>
        <rFont val="Arial"/>
        <family val="2"/>
      </rPr>
      <t>(3)</t>
    </r>
  </si>
  <si>
    <t>Acquisitions and disposals</t>
  </si>
  <si>
    <t>Market risk-weighted assets as at end of Quarter</t>
  </si>
  <si>
    <t>(1) Movement in risk levels is defined as changes in risk due to position changes and market movements.  Foreign exchange movements are embedded within Movement in risk levels.</t>
  </si>
  <si>
    <t>(2) Model updates are defined as updates to the model to reflect recent experience and change in model scope.</t>
  </si>
  <si>
    <t>(3) Methodology and policy is defined as methodology changes to the calculations driven by regulatory policy changes (e.g. Basel III).</t>
  </si>
  <si>
    <t>Operational Risk RWA</t>
  </si>
  <si>
    <t>Operational risk-weighted assets as at beginning of Quarter</t>
  </si>
  <si>
    <t>Higher Revenue</t>
  </si>
  <si>
    <t>Operational risk-weighted assets as at end of Quarter</t>
  </si>
  <si>
    <t>Risk-weighted Assets (RWA)</t>
  </si>
  <si>
    <t xml:space="preserve">Canadian Banking </t>
  </si>
  <si>
    <t xml:space="preserve">International Banking </t>
  </si>
  <si>
    <t>Global Banking &amp; Markets</t>
  </si>
  <si>
    <t>Global Wealth Management</t>
  </si>
  <si>
    <t>All Bank</t>
  </si>
  <si>
    <t>Proportion of Bank</t>
  </si>
  <si>
    <t>Comprised of:</t>
  </si>
  <si>
    <t xml:space="preserve">  Credit risk</t>
  </si>
  <si>
    <t xml:space="preserve">  Market risk</t>
  </si>
  <si>
    <t xml:space="preserve">  Operational risk</t>
  </si>
  <si>
    <t>- %</t>
  </si>
  <si>
    <r>
      <t xml:space="preserve">Credit Risk Exposures by Geography </t>
    </r>
    <r>
      <rPr>
        <b/>
        <vertAlign val="superscript"/>
        <sz val="12"/>
        <color theme="0"/>
        <rFont val="Arial"/>
        <family val="2"/>
      </rPr>
      <t>(1)(2)</t>
    </r>
  </si>
  <si>
    <t xml:space="preserve">Exposure at Default </t>
  </si>
  <si>
    <t>Retail</t>
  </si>
  <si>
    <t>Drawn</t>
  </si>
  <si>
    <t>Undrawn</t>
  </si>
  <si>
    <r>
      <t xml:space="preserve">Other </t>
    </r>
    <r>
      <rPr>
        <b/>
        <vertAlign val="superscript"/>
        <sz val="10"/>
        <rFont val="Calibri"/>
        <family val="2"/>
        <scheme val="minor"/>
      </rPr>
      <t>(3)</t>
    </r>
  </si>
  <si>
    <t>Canada</t>
  </si>
  <si>
    <t>USA</t>
  </si>
  <si>
    <t>Chile</t>
  </si>
  <si>
    <t>Mexico</t>
  </si>
  <si>
    <t>Peru</t>
  </si>
  <si>
    <t>Colombia</t>
  </si>
  <si>
    <t>Other International</t>
  </si>
  <si>
    <t>Europe</t>
  </si>
  <si>
    <t>Caribbean</t>
  </si>
  <si>
    <t>Latin America (other)</t>
  </si>
  <si>
    <t>Q4 2020</t>
  </si>
  <si>
    <r>
      <rPr>
        <sz val="10"/>
        <rFont val="Calibri"/>
        <family val="2"/>
        <scheme val="minor"/>
      </rPr>
      <t>(1) AIRB Exposure at default is after credit risk mitigation. Standardized Exposure at default is after related IFRS 9 (Stage 3) allowances for credit losses, and commencing Q2, 2021, also
       includes the collateral impact under the Comprehensive Approach. This excludes equity investment securities and other assets. Residential Mortgages include insured mortgages.</t>
    </r>
  </si>
  <si>
    <r>
      <rPr>
        <sz val="10"/>
        <rFont val="Calibri"/>
        <family val="2"/>
        <scheme val="minor"/>
      </rPr>
      <t>(2)</t>
    </r>
    <r>
      <rPr>
        <vertAlign val="superscript"/>
        <sz val="10"/>
        <rFont val="Calibri"/>
        <family val="2"/>
        <scheme val="minor"/>
      </rPr>
      <t xml:space="preserve">  </t>
    </r>
    <r>
      <rPr>
        <sz val="10"/>
        <rFont val="Calibri"/>
        <family val="2"/>
        <scheme val="minor"/>
      </rPr>
      <t>Geographic segmentation is based upon the location of the ultimate risk of the credit exposure.</t>
    </r>
  </si>
  <si>
    <t>(3)  Includes off-balance sheet lending instruments such as letters of credit and letters of guarantee, OTC derivatives, securitization and repo-style transactions net of related collateral.</t>
  </si>
  <si>
    <r>
      <t xml:space="preserve"> AIRB Credit Risk Exposures by Maturity </t>
    </r>
    <r>
      <rPr>
        <b/>
        <vertAlign val="superscript"/>
        <sz val="12"/>
        <color theme="0"/>
        <rFont val="Arial"/>
        <family val="2"/>
      </rPr>
      <t>(1)(2)</t>
    </r>
  </si>
  <si>
    <t xml:space="preserve">Undrawn </t>
  </si>
  <si>
    <t>Less than 1 year</t>
  </si>
  <si>
    <t>1 to 5 years</t>
  </si>
  <si>
    <t>Over 5 Years</t>
  </si>
  <si>
    <t>Total Non-Retail</t>
  </si>
  <si>
    <r>
      <t xml:space="preserve">Revolving Credits </t>
    </r>
    <r>
      <rPr>
        <vertAlign val="superscript"/>
        <sz val="10"/>
        <rFont val="Calibri"/>
        <family val="2"/>
        <scheme val="minor"/>
      </rPr>
      <t>(4)</t>
    </r>
  </si>
  <si>
    <t>Total Retail</t>
  </si>
  <si>
    <r>
      <rPr>
        <sz val="9"/>
        <rFont val="Calibri"/>
        <family val="2"/>
        <scheme val="minor"/>
      </rPr>
      <t>(1)</t>
    </r>
    <r>
      <rPr>
        <vertAlign val="superscript"/>
        <sz val="9"/>
        <rFont val="Calibri"/>
        <family val="2"/>
        <scheme val="minor"/>
      </rPr>
      <t xml:space="preserve"> </t>
    </r>
    <r>
      <rPr>
        <sz val="9"/>
        <rFont val="Calibri"/>
        <family val="2"/>
        <scheme val="minor"/>
      </rPr>
      <t>Before credit risk mitigation, excluding equity investment securities and other assets.</t>
    </r>
  </si>
  <si>
    <r>
      <rPr>
        <sz val="9"/>
        <rFont val="Calibri"/>
        <family val="2"/>
        <scheme val="minor"/>
      </rPr>
      <t>(2)</t>
    </r>
    <r>
      <rPr>
        <vertAlign val="superscript"/>
        <sz val="9"/>
        <rFont val="Calibri"/>
        <family val="2"/>
        <scheme val="minor"/>
      </rPr>
      <t xml:space="preserve"> </t>
    </r>
    <r>
      <rPr>
        <sz val="9"/>
        <rFont val="Calibri"/>
        <family val="2"/>
        <scheme val="minor"/>
      </rPr>
      <t>Remaining term to maturity of the credit exposure.</t>
    </r>
  </si>
  <si>
    <r>
      <rPr>
        <sz val="9"/>
        <rFont val="Calibri"/>
        <family val="2"/>
        <scheme val="minor"/>
      </rPr>
      <t>(3) Off-balance sheet lending instruments such as letters of credit and letters of guarantee, securitization, derivatives and repo-style transactions net of related collateral.</t>
    </r>
  </si>
  <si>
    <r>
      <rPr>
        <sz val="9"/>
        <rFont val="Calibri"/>
        <family val="2"/>
        <scheme val="minor"/>
      </rPr>
      <t>(4)</t>
    </r>
    <r>
      <rPr>
        <vertAlign val="superscript"/>
        <sz val="9"/>
        <rFont val="Calibri"/>
        <family val="2"/>
        <scheme val="minor"/>
      </rPr>
      <t xml:space="preserve"> </t>
    </r>
    <r>
      <rPr>
        <sz val="9"/>
        <rFont val="Calibri"/>
        <family val="2"/>
        <scheme val="minor"/>
      </rPr>
      <t>Credit cards and lines of credit with unspecified maturity.</t>
    </r>
  </si>
  <si>
    <t>Actual Loss Rate</t>
  </si>
  <si>
    <t>Expected Loss Rate</t>
  </si>
  <si>
    <t>%</t>
  </si>
  <si>
    <r>
      <t xml:space="preserve">Non-Retail </t>
    </r>
    <r>
      <rPr>
        <vertAlign val="superscript"/>
        <sz val="10"/>
        <rFont val="Calibri"/>
        <family val="2"/>
        <scheme val="minor"/>
      </rPr>
      <t>(1)(3)</t>
    </r>
  </si>
  <si>
    <t xml:space="preserve">   Corporate</t>
  </si>
  <si>
    <t xml:space="preserve">   Sovereign</t>
  </si>
  <si>
    <t xml:space="preserve">   Bank</t>
  </si>
  <si>
    <r>
      <t xml:space="preserve">Retail </t>
    </r>
    <r>
      <rPr>
        <vertAlign val="superscript"/>
        <sz val="10"/>
        <rFont val="Calibri"/>
        <family val="2"/>
        <scheme val="minor"/>
      </rPr>
      <t>(2)(3)</t>
    </r>
  </si>
  <si>
    <t xml:space="preserve">   Real Estate Secured</t>
  </si>
  <si>
    <t xml:space="preserve">   QRRE</t>
  </si>
  <si>
    <t xml:space="preserve">   Other Retail</t>
  </si>
  <si>
    <t xml:space="preserve">Non-retail actual loss rates represent the credit losses net of recoveries for the current and prior three quarters divided by the 5-point average of outstanding loan balances for the same
four-quarter period beginning 12 months ago. Expected loss rates represent the expected losses that were predicted at the beginning of the four-quarter period divided by outstanding loan
balances at the beginning of the four-quarter period.  
</t>
  </si>
  <si>
    <t xml:space="preserve">Retail actual loss rates represent write-offs net of recoveries for the current and prior three quarters divided by the 5-point average of outstanding loan balances for the same four-quarter
period beginning 12 months ago. Expected loss rates represent the expected losses that were predicted at the beginning of the four-quarter period divided by outstanding loan balances at
the beginning of the four-quarter period. </t>
  </si>
  <si>
    <t>Expected losses are calculated using "through the business cycle" Basel risk parameters (PD, LGD, and EAD) on AIRB portfolio, which are estimated to include a long term time horizon. Actual losses are a "point in time" representation and reflect the current economic conditions.  During an economic downturn PCL on impaired loans may exceed expected losses, and may fall below expected losses during times of economic growth.</t>
  </si>
  <si>
    <t>Estimated and Actual Loss Parameters - Non-Retail and Retail AIRB Portfolios</t>
  </si>
  <si>
    <t>Average estimated PD
%</t>
  </si>
  <si>
    <t>Actual default rate
%</t>
  </si>
  <si>
    <t>Average estimated LGD
%</t>
  </si>
  <si>
    <t>Actual LGD
%</t>
  </si>
  <si>
    <r>
      <t>Average estimated CCF</t>
    </r>
    <r>
      <rPr>
        <b/>
        <vertAlign val="superscript"/>
        <sz val="10"/>
        <rFont val="Calibri"/>
        <family val="2"/>
        <scheme val="minor"/>
      </rPr>
      <t xml:space="preserve">(2)
</t>
    </r>
    <r>
      <rPr>
        <b/>
        <sz val="10"/>
        <rFont val="Calibri"/>
        <family val="2"/>
        <scheme val="minor"/>
      </rPr>
      <t>%</t>
    </r>
  </si>
  <si>
    <r>
      <t>Actual CCF</t>
    </r>
    <r>
      <rPr>
        <b/>
        <vertAlign val="superscript"/>
        <sz val="10"/>
        <rFont val="Calibri"/>
        <family val="2"/>
        <scheme val="minor"/>
      </rPr>
      <t xml:space="preserve">(2)
</t>
    </r>
    <r>
      <rPr>
        <b/>
        <sz val="10"/>
        <rFont val="Calibri"/>
        <family val="2"/>
        <scheme val="minor"/>
      </rPr>
      <t>%</t>
    </r>
  </si>
  <si>
    <r>
      <t xml:space="preserve">Non-Retail </t>
    </r>
    <r>
      <rPr>
        <vertAlign val="superscript"/>
        <sz val="10"/>
        <rFont val="Calibri"/>
        <family val="2"/>
        <scheme val="minor"/>
      </rPr>
      <t>(1)</t>
    </r>
  </si>
  <si>
    <t>(2) EAD back-testing is performed through Credit Conversion Factor (CCF) back-testing, as EAD is computed using the sum of the drawn exposure and undrawn exposure multiplied by the estimated CCF.</t>
  </si>
  <si>
    <r>
      <t>Average estimated PD</t>
    </r>
    <r>
      <rPr>
        <b/>
        <vertAlign val="superscript"/>
        <sz val="10"/>
        <rFont val="Calibri"/>
        <family val="2"/>
        <scheme val="minor"/>
      </rPr>
      <t xml:space="preserve">(2)(7)
</t>
    </r>
    <r>
      <rPr>
        <b/>
        <sz val="10"/>
        <rFont val="Calibri"/>
        <family val="2"/>
        <scheme val="minor"/>
      </rPr>
      <t>%</t>
    </r>
  </si>
  <si>
    <r>
      <t>Actual default rate</t>
    </r>
    <r>
      <rPr>
        <b/>
        <vertAlign val="superscript"/>
        <sz val="10"/>
        <rFont val="Calibri"/>
        <family val="2"/>
        <scheme val="minor"/>
      </rPr>
      <t xml:space="preserve">(2)(5)
</t>
    </r>
    <r>
      <rPr>
        <b/>
        <sz val="10"/>
        <rFont val="Calibri"/>
        <family val="2"/>
        <scheme val="minor"/>
      </rPr>
      <t>%</t>
    </r>
  </si>
  <si>
    <r>
      <t>Average estimated LGD</t>
    </r>
    <r>
      <rPr>
        <b/>
        <vertAlign val="superscript"/>
        <sz val="10"/>
        <rFont val="Calibri"/>
        <family val="2"/>
        <scheme val="minor"/>
      </rPr>
      <t xml:space="preserve">(3)(7)
</t>
    </r>
    <r>
      <rPr>
        <b/>
        <sz val="10"/>
        <rFont val="Calibri"/>
        <family val="2"/>
        <scheme val="minor"/>
      </rPr>
      <t>%</t>
    </r>
  </si>
  <si>
    <r>
      <t>Actual LGD</t>
    </r>
    <r>
      <rPr>
        <b/>
        <vertAlign val="superscript"/>
        <sz val="10"/>
        <rFont val="Calibri"/>
        <family val="2"/>
        <scheme val="minor"/>
      </rPr>
      <t xml:space="preserve">(3)(6)
</t>
    </r>
    <r>
      <rPr>
        <b/>
        <sz val="10"/>
        <rFont val="Calibri"/>
        <family val="2"/>
        <scheme val="minor"/>
      </rPr>
      <t>%</t>
    </r>
  </si>
  <si>
    <r>
      <t>Estimated EAD</t>
    </r>
    <r>
      <rPr>
        <b/>
        <vertAlign val="superscript"/>
        <sz val="10"/>
        <rFont val="Calibri"/>
        <family val="2"/>
        <scheme val="minor"/>
      </rPr>
      <t xml:space="preserve">(4)(7)
</t>
    </r>
    <r>
      <rPr>
        <b/>
        <sz val="10"/>
        <rFont val="Calibri"/>
        <family val="2"/>
        <scheme val="minor"/>
      </rPr>
      <t>$</t>
    </r>
  </si>
  <si>
    <r>
      <t>Actual EAD</t>
    </r>
    <r>
      <rPr>
        <b/>
        <vertAlign val="superscript"/>
        <sz val="10"/>
        <rFont val="Calibri"/>
        <family val="2"/>
        <scheme val="minor"/>
      </rPr>
      <t xml:space="preserve">(4)(5)
</t>
    </r>
    <r>
      <rPr>
        <b/>
        <sz val="10"/>
        <rFont val="Calibri"/>
        <family val="2"/>
        <scheme val="minor"/>
      </rPr>
      <t>$</t>
    </r>
  </si>
  <si>
    <t>Residential real estate secured</t>
  </si>
  <si>
    <t xml:space="preserve">   Residential mortgages</t>
  </si>
  <si>
    <r>
      <t xml:space="preserve">       Insured mortgages</t>
    </r>
    <r>
      <rPr>
        <vertAlign val="superscript"/>
        <sz val="10"/>
        <rFont val="Calibri"/>
        <family val="2"/>
        <scheme val="minor"/>
      </rPr>
      <t>(8)</t>
    </r>
  </si>
  <si>
    <t xml:space="preserve">       Uninsured mortgages</t>
  </si>
  <si>
    <t xml:space="preserve">    Secured lines of credit</t>
  </si>
  <si>
    <t>Qualifying revolving retail exposures</t>
  </si>
  <si>
    <t>Other retail</t>
  </si>
  <si>
    <t>(1) Estimates and Actual Values are recalculated to align with new models implemented during the period.</t>
  </si>
  <si>
    <t>(2) Account weighted aggregation.</t>
  </si>
  <si>
    <t>(3) Default weighted aggregation.</t>
  </si>
  <si>
    <t>(4) EAD is estimated for revolving products only.</t>
  </si>
  <si>
    <t>(5) Actual based on accounts not at default as at four quarters prior to reporting date.</t>
  </si>
  <si>
    <t>(6) Actual LGD calculated based on 24-month recovery period after default and therefore excludes any recoveries received after the 24-month period.</t>
  </si>
  <si>
    <t>(7) Estimates are based on the four quarters prior to the reporting date.</t>
  </si>
  <si>
    <t>(8) Actual and Estimated LGD for insured mortgages are not shown. Actual LGD includes the insurance benefit, whereas estimated LGD may not.</t>
  </si>
  <si>
    <r>
      <t>Derivatives - Counterparty Credit Risk</t>
    </r>
    <r>
      <rPr>
        <b/>
        <vertAlign val="superscript"/>
        <sz val="12"/>
        <color theme="0"/>
        <rFont val="Arial"/>
        <family val="2"/>
      </rPr>
      <t>(1)</t>
    </r>
  </si>
  <si>
    <t>Contract Types</t>
  </si>
  <si>
    <t>Notional Amount</t>
  </si>
  <si>
    <t>Credit Risk Amount</t>
  </si>
  <si>
    <t>Credit Risk Equivalent Amount</t>
  </si>
  <si>
    <r>
      <t>Risk-weighted Amount</t>
    </r>
    <r>
      <rPr>
        <b/>
        <vertAlign val="superscript"/>
        <sz val="11"/>
        <rFont val="Arial"/>
        <family val="2"/>
      </rPr>
      <t>(2)</t>
    </r>
  </si>
  <si>
    <t>Interest Rate Contracts:</t>
  </si>
  <si>
    <t>Futures and Forward Rate Agreements</t>
  </si>
  <si>
    <t>Swaps</t>
  </si>
  <si>
    <t>Options Purchased</t>
  </si>
  <si>
    <t>Options Written</t>
  </si>
  <si>
    <t>Foreign Exchange Contracts:</t>
  </si>
  <si>
    <t>Futures and Forwards</t>
  </si>
  <si>
    <t>Other Derivatives Contracts:</t>
  </si>
  <si>
    <t>Credit</t>
  </si>
  <si>
    <t>Credit Valuation Adjustment</t>
  </si>
  <si>
    <t>Total Derivatives after Netting and Collateral</t>
  </si>
  <si>
    <t>(1) The impact of Master Netting Agreements and Collateral has been incorporated within the various contracts.  As a result, risk-weighted amounts are reported net of impact of collateral and master netting arrangements.</t>
  </si>
  <si>
    <t xml:space="preserve">(2) Includes derivative exposures cleared through CCPs. Excludes (i) risk-weighted assets for default fund contributions to a CCP and (ii) the 6% AIRB scalar. </t>
  </si>
  <si>
    <t>Total Market Risk-Weighted Assets</t>
  </si>
  <si>
    <t>All Bank VaR</t>
  </si>
  <si>
    <r>
      <t xml:space="preserve">All Bank stressed VaR </t>
    </r>
    <r>
      <rPr>
        <vertAlign val="superscript"/>
        <sz val="10"/>
        <rFont val="Calibri"/>
        <family val="2"/>
        <scheme val="minor"/>
      </rPr>
      <t>(1)</t>
    </r>
  </si>
  <si>
    <t>Incremental risk charge</t>
  </si>
  <si>
    <t>Comprehensive risk measure</t>
  </si>
  <si>
    <t>Standardized approach</t>
  </si>
  <si>
    <t>(1)  Commencing Q3 2021, amount includes the impact on market risk RWA from OSFI's announced reversal of the stressed VaR multiplier
       back to pre-pandemic levels.</t>
  </si>
  <si>
    <t>``</t>
  </si>
  <si>
    <t>Credit Risk Parameters</t>
  </si>
  <si>
    <t>Exposure at Default (EAD)</t>
  </si>
  <si>
    <t>Generally represents the expected gross exposures at default and includes outstanding amounts for on-balance sheet exposures and loan equivalent amounts for off-balance sheet exposures.</t>
  </si>
  <si>
    <t>Probability of Default (PD)</t>
  </si>
  <si>
    <t>Measures the likelihood that a borrower will default within a 1-year time horizon, expressed as a percentage.</t>
  </si>
  <si>
    <t>Loss Given Default (LGD)</t>
  </si>
  <si>
    <t>Measures the severity of loss on a facility in the event of a borrower's default, expressed as a percentage of exposure at default.</t>
  </si>
  <si>
    <t>Exposure Types</t>
  </si>
  <si>
    <t>Non-retail</t>
  </si>
  <si>
    <t>Debt obligation of a corporation, partnership, or proprietorship.</t>
  </si>
  <si>
    <t>Debt obligation of a bank or bank equivalent (including certain public sector entities (PSEs) treated as Bank equivalent exposures).</t>
  </si>
  <si>
    <t>Debt obligation of a sovereign, central bank, certain Multilateral Development Banks (MDBs) and certain PSEs treated as Sovereign.</t>
  </si>
  <si>
    <t>Securitization</t>
  </si>
  <si>
    <t>On-balance sheet investments in asset backed securities (ABS), mortgage backed securities (MBS), collateralized loan obligations (CLOs) and collateralized debt obligations (CDOs).  Off-balance sheet liquidity lines include credit enhancements to Bank's sponsored ABCP conduits and liquidity lines to non-bank sponsored ABCP conduits.</t>
  </si>
  <si>
    <t xml:space="preserve">Residential Mortgages
  </t>
  </si>
  <si>
    <t>Loans to individuals against residential property (four units or less).</t>
  </si>
  <si>
    <t>Revolving personal lines of credit secured by first charge on residential real estate.</t>
  </si>
  <si>
    <t>Credit cards and unsecured line of credit for individuals.</t>
  </si>
  <si>
    <t>All other personal loans.</t>
  </si>
  <si>
    <t>Exposure Sub-types</t>
  </si>
  <si>
    <t>Outstanding amounts for loans, leases, acceptances, deposits with banks and available-for-sale debt securities.</t>
  </si>
  <si>
    <t>Unutilized portion of an authorized credit line.</t>
  </si>
  <si>
    <t xml:space="preserve">Repo-Style Transactions
</t>
  </si>
  <si>
    <t>Reverse repurchase agreements (reverse repos) and repurchase agreements (repos), securities lending and borrowing.</t>
  </si>
  <si>
    <t>Over-the-counter (OTC) Derivatives</t>
  </si>
  <si>
    <t>Over-the-counter derivatives contracts.</t>
  </si>
  <si>
    <t>Exchange-traded derivatives (ETD)</t>
  </si>
  <si>
    <t>Derivative contracts (e.g. futures contracts and options) that are transacted on an organized futures exchange. These include Futures contracts (both Long and Short positions), Purchased Options and Written Options.</t>
  </si>
  <si>
    <t>Other Off-Balance Sheet</t>
  </si>
  <si>
    <t xml:space="preserve">Direct credit substitutes such as standby letters of credits and guarantees, trade letters of credits, and performance letters of credits and guarantees. </t>
  </si>
  <si>
    <t>Qualifying central counterparty (QCCP)</t>
  </si>
  <si>
    <t>A qualifying central counterparty (QCCP) is licensed as a central counterparty and is also considered as “qualifying” when it is compliant with CPSS-IOSCO standards and is able to assist clearing member banks in properly capitalizing for CCP exposures by either undertaking the calculations and/or making available sufficient information to its clearing members, or others, to enable the completion of capital calculations.</t>
  </si>
  <si>
    <t>Non-qualifying central counterparties (NQCCP)</t>
  </si>
  <si>
    <t>Defined as those central counterparties which are not compliant with CPSS-IOSCO standards as outlined under qualifying CCP’s.  The exposures to NQCCP will follow standardized treatment under the Basel accord.</t>
  </si>
  <si>
    <t>Asset Value Correlation Multiplier (AVC)</t>
  </si>
  <si>
    <t>Basel III has increased the risk-weights on exposures to certain Financial Institutions (FIs) relative to the non-financial corporate sector by introducing an Asset Value Correlation multiplier (AVC).  The correlation factor in the risk-weight formula is multiplied by this AVC factor of 1.25 for all exposures to regulated FIs whose total assets are greater than or equal to US $100 billion and all exposures to unregulated FIs.</t>
  </si>
  <si>
    <t>Regulatory Capital Floor</t>
  </si>
  <si>
    <t>A minimum capital floor requirement is prescribed for institutions that use the AIRB approach for credit risk. Effective Q2 2018, OSFI has replaced the Basel I regulatory capital floor with a capital floor based on the Basel II standardized approach for credit risk. The capital floor add-on is determined by comparing capital requirement calculated by reference to Basel II standardized approach against the Basel III calculation, as prescribed by OSFI. A shortfall in the Basel III capital requirement compared with the Basel II standardized capital floor added to RWAs.  Revised capital floor requirements also include risk-weighted assets for market risk and CVA, but excludes operational risk.</t>
  </si>
  <si>
    <t>Specific Wrong-Way Risk (WWR)</t>
  </si>
  <si>
    <t>Specific Wrong-Way Risk arises when the exposure to a particular counterparty is positively correlated with the probability of default of the counterparty due to the nature of the transactions with the counterparty.</t>
  </si>
  <si>
    <t>Credit Valuation Adjustment (CVA)</t>
  </si>
  <si>
    <t>Credit Valuation Adjustment (CVA) is the difference between the risk free value of a portfolio and the true value of that portfolio, accounting for the possible default of a counterparty. CVA adjustment aims to identify the impact of Counterparty Risk.</t>
  </si>
  <si>
    <t>Q1 2022
Amounts</t>
  </si>
  <si>
    <t>Subset of row 4 that are potentially eligible as TLAC</t>
  </si>
  <si>
    <t>Four-quarter period ending Q1 2022</t>
  </si>
  <si>
    <r>
      <rPr>
        <sz val="10"/>
        <rFont val="Calibri"/>
        <family val="2"/>
        <scheme val="minor"/>
      </rPr>
      <t>(1)</t>
    </r>
    <r>
      <rPr>
        <vertAlign val="superscript"/>
        <sz val="10"/>
        <rFont val="Calibri"/>
        <family val="2"/>
        <scheme val="minor"/>
      </rPr>
      <t xml:space="preserve">  </t>
    </r>
    <r>
      <rPr>
        <sz val="10"/>
        <rFont val="Calibri"/>
        <family val="2"/>
        <scheme val="minor"/>
      </rPr>
      <t>Consolidated Statement of Financial Position as reported in the Second Quarter 2022 Quarterly Report.</t>
    </r>
  </si>
  <si>
    <r>
      <rPr>
        <sz val="10"/>
        <rFont val="Calibri"/>
        <family val="2"/>
        <scheme val="minor"/>
      </rPr>
      <t>(2)</t>
    </r>
    <r>
      <rPr>
        <vertAlign val="superscript"/>
        <sz val="10"/>
        <rFont val="Calibri"/>
        <family val="2"/>
        <scheme val="minor"/>
      </rPr>
      <t xml:space="preserve"> </t>
    </r>
    <r>
      <rPr>
        <sz val="10"/>
        <rFont val="Calibri"/>
        <family val="2"/>
        <scheme val="minor"/>
      </rPr>
      <t>Legal Entities that are within the accounting scope of consolidation but excluded from the regulatory scope of consolidation represent the Bank's 
      insurance subsidiaries whose principle activities include insurance, reinsurance, property and casualty insurance.  Key subsidiaries are Scotia Insurance 
      Barbados Ltd (assets: $404MM, equity: $295MM), Scotia Life Insurance Company (assets: $75MM, equity: $20MM), Scotia Reinsurance Limited 
      (assets: $138MM, equity: $74MM), Scotia Jamaica Life Insurance Co. Ltd (assets: $484MM, equity: $77MM), Scotia Life Trinidad and Tobago Ltd 
      (assets: $480MM, equity: $75MM), Scotia Insurance Caribbean Ltd. (assets: $36MM, equity: $15MM), and MD Life Insurance Company 
      (assets: $2,001MM, equity: $17MM).</t>
    </r>
  </si>
  <si>
    <t>Q2 2022</t>
  </si>
  <si>
    <t>For the period ended: April 30, 2022</t>
  </si>
  <si>
    <r>
      <t>Specialized Lending</t>
    </r>
    <r>
      <rPr>
        <b/>
        <vertAlign val="superscript"/>
        <sz val="14"/>
        <rFont val="Calibri"/>
        <family val="2"/>
        <scheme val="minor"/>
      </rPr>
      <t xml:space="preserve"> (1)</t>
    </r>
    <r>
      <rPr>
        <b/>
        <sz val="14"/>
        <rFont val="Calibri"/>
        <family val="2"/>
        <scheme val="minor"/>
      </rPr>
      <t xml:space="preserve">  - Q2 2022</t>
    </r>
  </si>
  <si>
    <r>
      <t>Loans and debt securities that have defaulted since the last reporting period</t>
    </r>
    <r>
      <rPr>
        <vertAlign val="superscript"/>
        <sz val="10"/>
        <color theme="1"/>
        <rFont val="Calibri"/>
        <family val="2"/>
        <scheme val="minor"/>
      </rPr>
      <t xml:space="preserve"> (3)</t>
    </r>
  </si>
  <si>
    <r>
      <t>Returned to non-defaulted status</t>
    </r>
    <r>
      <rPr>
        <vertAlign val="superscript"/>
        <sz val="10"/>
        <color theme="1"/>
        <rFont val="Calibri"/>
        <family val="2"/>
        <scheme val="minor"/>
      </rPr>
      <t xml:space="preserve"> (3)(4)</t>
    </r>
  </si>
  <si>
    <r>
      <t xml:space="preserve">Other changes </t>
    </r>
    <r>
      <rPr>
        <vertAlign val="superscript"/>
        <sz val="10"/>
        <color theme="1"/>
        <rFont val="Calibri"/>
        <family val="2"/>
        <scheme val="minor"/>
      </rPr>
      <t>(5)</t>
    </r>
  </si>
  <si>
    <t>(4) Includes returned to non-defaulted status and payments on defaulted accounts.</t>
  </si>
  <si>
    <t>(5) Includes the impact from foreign currency translation and changes in credit cards and off-balance sheet exposures which meet the regulatory definition
      of default.</t>
  </si>
  <si>
    <t>(3) Prior quarters numbers are restated to align with presentation on Page 20 of the Bank's Supplementary Financial Information disclosures.</t>
  </si>
  <si>
    <t>(1) Based on the Consolidated Statement of Financial Position as reported in the Bank's Q2 2022 Quarterly Report. Effective Q1 2018, the Bank fully adopted IFRS 9 (Financial Instruments).</t>
  </si>
  <si>
    <t>(4) Includes $74.2 billion in mortgages guaranteed by Canada Mortgage Housing Corporation (CMHC), including 90% of privately insured mortgages.</t>
  </si>
  <si>
    <t>(1) Reporting is on a one quarter lag basis. For reporting as of Q2/22, estimated parameters are based on portfolio averages at Q1/21 whereas actual parameters are based on averages of realized parameters during the subsequent
      four quarters (Q2/21 – Q1/22).</t>
  </si>
  <si>
    <t>(ii) Stressed VaR component (including the multiplier)</t>
  </si>
  <si>
    <t>(2) Segregated refers to collateral which is held in a bankruptcy-remote manner. Unsegregated refers to collateral that is not held in a bankruptcy-remote manner.</t>
  </si>
  <si>
    <t>(1) This measure has been disclosed in this document in accordance with OSFI Guideline - Capital Adequacy Requirements (November 2018).</t>
  </si>
  <si>
    <t>(2) This measure has been disclosed in this document in accordance with OSFI Guideline - Total Loss Absorbing Capacity (September 2018).</t>
  </si>
  <si>
    <t>(3) This measure has been disclosed in this document in accordance with OSFI Guideline - Leverage Requirements (November 2018).</t>
  </si>
  <si>
    <t>(9) Includes purchased receivables portfolio totaling $1.6 billion EAD, $0.3 billion RWA ($1.5 billion EAD, $0.3 billion RWA in Q1 2022; and $1.3 billion EAD, $0.3 billion RWA in Q4 2021).</t>
  </si>
  <si>
    <t>(1) Commencing Q2 2020, amount includes temporary leverage ratio exposure exemptions (Q2 2022: central bank reserves: $72.6 billion; Q1 2022: central bank reserves: $85.7 billion; Q4 2021: sovereign-issued securities: 
     $53.9 billion and central bank reserves: $73.6 billion) in accordance with OSFI's COVID-19 capital relief measures and asset amounts deducted in determining Basel III Tier 1 capital.</t>
  </si>
  <si>
    <t>Shares repurchased/redeemed</t>
  </si>
  <si>
    <t xml:space="preserve">       Sub-type</t>
  </si>
  <si>
    <t xml:space="preserve"> (in $ billions)</t>
  </si>
  <si>
    <t>(in $ billions)</t>
  </si>
  <si>
    <t>Credit risk framework</t>
  </si>
  <si>
    <t>Securitization framework</t>
  </si>
  <si>
    <t>Counterparty credit risk framework</t>
  </si>
  <si>
    <t>Market risk framework</t>
  </si>
  <si>
    <t>u+y</t>
  </si>
  <si>
    <t>v</t>
  </si>
  <si>
    <t>w</t>
  </si>
  <si>
    <t>aa</t>
  </si>
  <si>
    <t>h-q+i-r</t>
  </si>
  <si>
    <t>x</t>
  </si>
  <si>
    <t>dd</t>
  </si>
  <si>
    <t>l-s</t>
  </si>
  <si>
    <t>ff-o</t>
  </si>
  <si>
    <t>z</t>
  </si>
  <si>
    <t>Footnote (2)</t>
  </si>
  <si>
    <t>bb</t>
  </si>
  <si>
    <t>cc</t>
  </si>
  <si>
    <t>c+d</t>
  </si>
  <si>
    <t>ee</t>
  </si>
  <si>
    <t>r</t>
  </si>
  <si>
    <t>s</t>
  </si>
  <si>
    <t>u</t>
  </si>
  <si>
    <t>y</t>
  </si>
  <si>
    <t>1 
(most junior)</t>
  </si>
  <si>
    <t>(1)  On-balance sheet items exclude securities purchased under resale agreements and securities borrowed ($148,706MM), derivative financial instruments ($54,608MM), assets outside the regulatory scope of consolidation ($2,544MM).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</si>
</sst>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5">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 #,##0.0_);_(* \(#,##0.0\);_(* &quot;-&quot;??_);_(@_)"/>
    <numFmt numFmtId="166" formatCode="0.0"/>
    <numFmt numFmtId="167" formatCode="&quot;$&quot;#,##0.0"/>
    <numFmt numFmtId="168" formatCode="[$-409]mmmm\ d\,\ yyyy;@"/>
    <numFmt numFmtId="169" formatCode="_(* #,##0_);_(* \(#,##0\);_(* &quot;-&quot;??_);_(@_)"/>
    <numFmt numFmtId="170" formatCode="0.0%"/>
    <numFmt numFmtId="171" formatCode="_(* #,##0.0_);_(* \(#,##0.0\);_(* &quot;-&quot;?_);_(@_)"/>
    <numFmt numFmtId="172" formatCode="#,##0.0_);\(#,##0.0\)"/>
    <numFmt numFmtId="173" formatCode="&quot;$&quot;#,##0_);[Red]\(&quot;$&quot;#,##0\);&quot;-&quot;"/>
    <numFmt numFmtId="174" formatCode="&quot;$&quot;#,##0_%_);\(&quot;$&quot;#,##0\)_%;&quot;$&quot;#,##0_%_);@_%_)"/>
    <numFmt numFmtId="175" formatCode="yy/mm/d"/>
    <numFmt numFmtId="176" formatCode="#,##0_%_);\(#,##0\)_%;#,##0_%_);@_%_)"/>
    <numFmt numFmtId="177" formatCode="#,##0.00_%_);\(#,##0.00\)_%;#,##0.00_%_);@_%_)"/>
    <numFmt numFmtId="178" formatCode="&quot;$&quot;#,##0.00_%_);\(&quot;$&quot;#,##0.00\)_%;&quot;$&quot;#,##0.00_%_);@_%_)"/>
    <numFmt numFmtId="179" formatCode="General_)"/>
    <numFmt numFmtId="180" formatCode="m/d/yy_%_)"/>
    <numFmt numFmtId="181" formatCode="mmmm\ d\,\ yyyy"/>
    <numFmt numFmtId="182" formatCode="0_%_);\(0\)_%;0_%_);@_%_)"/>
    <numFmt numFmtId="183" formatCode="_([$€-2]* #,##0.00_);_([$€-2]* \(#,##0.00\);_([$€-2]* &quot;-&quot;??_)"/>
    <numFmt numFmtId="184" formatCode="&quot;$&quot;#,##0"/>
    <numFmt numFmtId="185" formatCode="0.00_);\(0.00\)"/>
    <numFmt numFmtId="186" formatCode="0.0000_);\(0.0000\)"/>
    <numFmt numFmtId="187" formatCode="0.00&quot; yrs&quot;;[Red]\(0.00\);&quot;---&quot;"/>
    <numFmt numFmtId="188" formatCode="#,##0.0000_);\(#,##0.0000\)"/>
    <numFmt numFmtId="189" formatCode="yyyy\-mm\-dd;@"/>
    <numFmt numFmtId="190" formatCode="0.0000"/>
    <numFmt numFmtId="191" formatCode="0.0000%"/>
    <numFmt numFmtId="192" formatCode="_-* #,##0\ _F_-;\-* #,##0\ _F_-;_-* &quot;-&quot;\ _F_-;_-@_-"/>
    <numFmt numFmtId="193" formatCode="_-* #,##0.00\ _F_-;\-* #,##0.00\ _F_-;_-* &quot;-&quot;??\ _F_-;_-@_-"/>
    <numFmt numFmtId="194" formatCode="_-* #,##0\ &quot;F&quot;_-;\-* #,##0\ &quot;F&quot;_-;_-* &quot;-&quot;\ &quot;F&quot;_-;_-@_-"/>
    <numFmt numFmtId="195" formatCode="_-* #,##0.00\ &quot;F&quot;_-;\-* #,##0.00\ &quot;F&quot;_-;_-* &quot;-&quot;??\ &quot;F&quot;_-;_-@_-"/>
    <numFmt numFmtId="196" formatCode="#,##0.0\x_);\(#,##0.0\x\);#,##0.0\x_);@_)"/>
    <numFmt numFmtId="197" formatCode="0_);[Red]\(0\)"/>
    <numFmt numFmtId="198" formatCode="#,##0.00%_);\(#,##0.00%\)"/>
    <numFmt numFmtId="199" formatCode="#,##0.0\%_);\(#,##0.0\%\);#,##0.0\%_);@_)"/>
    <numFmt numFmtId="200" formatCode="&quot;Yes&quot;;[Red]&quot;No&quot;"/>
    <numFmt numFmtId="201" formatCode="0.00000"/>
    <numFmt numFmtId="202" formatCode="[&gt;0]General"/>
  </numFmts>
  <fonts count="235">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sz val="11"/>
      <color indexed="8"/>
      <name val="Calibri"/>
      <family val="2"/>
    </font>
    <font>
      <sz val="12"/>
      <name val="Arial MT"/>
    </font>
    <font>
      <sz val="10"/>
      <color theme="1"/>
      <name val="Calibri"/>
      <family val="2"/>
      <scheme val="minor"/>
    </font>
    <font>
      <u/>
      <sz val="11"/>
      <color theme="10"/>
      <name val="Calibri"/>
      <family val="2"/>
      <scheme val="minor"/>
    </font>
    <font>
      <sz val="11"/>
      <name val="Arial"/>
      <family val="2"/>
    </font>
    <font>
      <sz val="12"/>
      <name val="Arial"/>
      <family val="2"/>
    </font>
    <font>
      <b/>
      <sz val="12"/>
      <name val="Arial"/>
      <family val="2"/>
    </font>
    <font>
      <b/>
      <sz val="10"/>
      <name val="Arial"/>
      <family val="2"/>
    </font>
    <font>
      <b/>
      <sz val="20"/>
      <name val="Arial"/>
      <family val="2"/>
    </font>
    <font>
      <sz val="14"/>
      <name val="Arial"/>
      <family val="2"/>
    </font>
    <font>
      <sz val="18"/>
      <name val="Arial"/>
      <family val="2"/>
    </font>
    <font>
      <b/>
      <sz val="14"/>
      <name val="Arial"/>
      <family val="2"/>
    </font>
    <font>
      <sz val="10"/>
      <name val="Times New Roman"/>
      <family val="1"/>
    </font>
    <font>
      <b/>
      <sz val="10"/>
      <name val="Times New Roman"/>
      <family val="1"/>
    </font>
    <font>
      <sz val="11"/>
      <name val="Times New Roman"/>
      <family val="1"/>
    </font>
    <font>
      <sz val="9"/>
      <name val="Arial"/>
      <family val="2"/>
    </font>
    <font>
      <b/>
      <sz val="9"/>
      <name val="Arial"/>
      <family val="2"/>
    </font>
    <font>
      <sz val="11"/>
      <name val="Calibri"/>
      <family val="2"/>
    </font>
    <font>
      <sz val="12"/>
      <name val="Calibri"/>
      <family val="2"/>
      <scheme val="minor"/>
    </font>
    <font>
      <b/>
      <sz val="12"/>
      <name val="Calibri"/>
      <family val="2"/>
      <scheme val="minor"/>
    </font>
    <font>
      <sz val="9"/>
      <color theme="1"/>
      <name val="Verdana"/>
      <family val="2"/>
    </font>
    <font>
      <sz val="9"/>
      <color rgb="FF00B050"/>
      <name val="Verdana"/>
      <family val="2"/>
    </font>
    <font>
      <sz val="10"/>
      <name val="Calibri"/>
      <family val="2"/>
      <scheme val="minor"/>
    </font>
    <font>
      <i/>
      <sz val="10"/>
      <name val="Calibri"/>
      <family val="2"/>
      <scheme val="minor"/>
    </font>
    <font>
      <b/>
      <sz val="10"/>
      <name val="Calibri"/>
      <family val="2"/>
      <scheme val="minor"/>
    </font>
    <font>
      <b/>
      <sz val="10"/>
      <color indexed="8"/>
      <name val="Calibri"/>
      <family val="2"/>
      <scheme val="minor"/>
    </font>
    <font>
      <b/>
      <vertAlign val="superscript"/>
      <sz val="10"/>
      <color indexed="8"/>
      <name val="Calibri"/>
      <family val="2"/>
      <scheme val="minor"/>
    </font>
    <font>
      <sz val="10"/>
      <color indexed="9"/>
      <name val="Calibri"/>
      <family val="2"/>
      <scheme val="minor"/>
    </font>
    <font>
      <b/>
      <sz val="10"/>
      <color indexed="9"/>
      <name val="Calibri"/>
      <family val="2"/>
      <scheme val="minor"/>
    </font>
    <font>
      <vertAlign val="superscript"/>
      <sz val="10"/>
      <name val="Calibri"/>
      <family val="2"/>
      <scheme val="minor"/>
    </font>
    <font>
      <b/>
      <i/>
      <sz val="10"/>
      <name val="Calibri"/>
      <family val="2"/>
      <scheme val="minor"/>
    </font>
    <font>
      <b/>
      <vertAlign val="superscript"/>
      <sz val="10"/>
      <name val="Calibri"/>
      <family val="2"/>
      <scheme val="minor"/>
    </font>
    <font>
      <sz val="9"/>
      <color theme="1"/>
      <name val="Calibri"/>
      <family val="2"/>
      <scheme val="minor"/>
    </font>
    <font>
      <b/>
      <sz val="12"/>
      <color theme="1"/>
      <name val="Calibri"/>
      <family val="2"/>
      <scheme val="minor"/>
    </font>
    <font>
      <b/>
      <u/>
      <sz val="10"/>
      <name val="Calibri"/>
      <family val="2"/>
      <scheme val="minor"/>
    </font>
    <font>
      <b/>
      <sz val="10"/>
      <color theme="1"/>
      <name val="Calibri"/>
      <family val="2"/>
      <scheme val="minor"/>
    </font>
    <font>
      <sz val="10"/>
      <color indexed="8"/>
      <name val="Calibri"/>
      <family val="2"/>
      <scheme val="minor"/>
    </font>
    <font>
      <vertAlign val="superscript"/>
      <sz val="10"/>
      <color indexed="8"/>
      <name val="Calibri"/>
      <family val="2"/>
      <scheme val="minor"/>
    </font>
    <font>
      <b/>
      <vertAlign val="superscript"/>
      <sz val="10"/>
      <color theme="1"/>
      <name val="Calibri"/>
      <family val="2"/>
      <scheme val="minor"/>
    </font>
    <font>
      <i/>
      <sz val="10"/>
      <color theme="1"/>
      <name val="Calibri"/>
      <family val="2"/>
      <scheme val="minor"/>
    </font>
    <font>
      <b/>
      <i/>
      <sz val="10"/>
      <color theme="1"/>
      <name val="Calibri"/>
      <family val="2"/>
      <scheme val="minor"/>
    </font>
    <font>
      <sz val="10"/>
      <color rgb="FFFF0000"/>
      <name val="Calibri"/>
      <family val="2"/>
      <scheme val="minor"/>
    </font>
    <font>
      <u/>
      <sz val="10"/>
      <color theme="1"/>
      <name val="Calibri"/>
      <family val="2"/>
      <scheme val="minor"/>
    </font>
    <font>
      <u/>
      <sz val="10"/>
      <color theme="10"/>
      <name val="Calibri"/>
      <family val="2"/>
      <scheme val="minor"/>
    </font>
    <font>
      <vertAlign val="superscript"/>
      <sz val="10"/>
      <color theme="1"/>
      <name val="Calibri"/>
      <family val="2"/>
      <scheme val="minor"/>
    </font>
    <font>
      <sz val="10"/>
      <color rgb="FF00B050"/>
      <name val="Calibri"/>
      <family val="2"/>
      <scheme val="minor"/>
    </font>
    <font>
      <i/>
      <sz val="8"/>
      <color theme="1"/>
      <name val="Calibri"/>
      <family val="2"/>
      <scheme val="minor"/>
    </font>
    <font>
      <sz val="8"/>
      <color theme="1"/>
      <name val="Calibri"/>
      <family val="2"/>
      <scheme val="minor"/>
    </font>
    <font>
      <strike/>
      <sz val="10"/>
      <name val="Calibri"/>
      <family val="2"/>
      <scheme val="minor"/>
    </font>
    <font>
      <b/>
      <sz val="10"/>
      <color theme="0"/>
      <name val="Calibri"/>
      <family val="2"/>
      <scheme val="minor"/>
    </font>
    <font>
      <b/>
      <sz val="12"/>
      <color theme="0"/>
      <name val="Calibri"/>
      <family val="2"/>
      <scheme val="minor"/>
    </font>
    <font>
      <i/>
      <sz val="9"/>
      <color theme="1"/>
      <name val="Calibri"/>
      <family val="2"/>
      <scheme val="minor"/>
    </font>
    <font>
      <b/>
      <sz val="11"/>
      <color theme="0"/>
      <name val="Calibri"/>
      <family val="2"/>
      <scheme val="minor"/>
    </font>
    <font>
      <b/>
      <sz val="12"/>
      <color theme="0"/>
      <name val="Arial"/>
      <family val="2"/>
    </font>
    <font>
      <vertAlign val="superscript"/>
      <sz val="14"/>
      <name val="Arial"/>
      <family val="2"/>
    </font>
    <font>
      <i/>
      <sz val="14"/>
      <name val="Arial"/>
      <family val="2"/>
    </font>
    <font>
      <sz val="7.5"/>
      <color theme="1"/>
      <name val="Segoe UI"/>
      <family val="2"/>
    </font>
    <font>
      <b/>
      <sz val="10"/>
      <color rgb="FFFF0000"/>
      <name val="Calibri"/>
      <family val="2"/>
      <scheme val="minor"/>
    </font>
    <font>
      <sz val="9"/>
      <name val="Calibri"/>
      <family val="2"/>
      <scheme val="minor"/>
    </font>
    <font>
      <vertAlign val="superscript"/>
      <sz val="9"/>
      <name val="Calibri"/>
      <family val="2"/>
      <scheme val="minor"/>
    </font>
    <font>
      <vertAlign val="superscript"/>
      <sz val="9"/>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b/>
      <sz val="9"/>
      <color theme="1"/>
      <name val="Segoe UI"/>
      <family val="2"/>
    </font>
    <font>
      <b/>
      <sz val="12"/>
      <color theme="1"/>
      <name val="Segoe UI"/>
      <family val="2"/>
    </font>
    <font>
      <b/>
      <sz val="8.5"/>
      <color theme="1"/>
      <name val="Segoe UI"/>
      <family val="2"/>
    </font>
    <font>
      <b/>
      <sz val="7.5"/>
      <color theme="1"/>
      <name val="Segoe UI"/>
      <family val="2"/>
    </font>
    <font>
      <sz val="10"/>
      <color indexed="8"/>
      <name val="Arial"/>
      <family val="2"/>
    </font>
    <font>
      <sz val="11"/>
      <color indexed="9"/>
      <name val="Calibri"/>
      <family val="2"/>
    </font>
    <font>
      <sz val="10"/>
      <color indexed="9"/>
      <name val="Arial"/>
      <family val="2"/>
    </font>
    <font>
      <sz val="11"/>
      <color indexed="10"/>
      <name val="Calibri"/>
      <family val="2"/>
    </font>
    <font>
      <sz val="11"/>
      <color indexed="20"/>
      <name val="Calibri"/>
      <family val="2"/>
    </font>
    <font>
      <sz val="11"/>
      <color rgb="FF9C0006"/>
      <name val="Calibri"/>
      <family val="2"/>
    </font>
    <font>
      <b/>
      <u/>
      <sz val="8"/>
      <name val="CG Times (WN)"/>
      <family val="1"/>
    </font>
    <font>
      <sz val="8"/>
      <name val="Times New Roman"/>
      <family val="1"/>
    </font>
    <font>
      <sz val="10"/>
      <color indexed="17"/>
      <name val="Arial"/>
      <family val="2"/>
    </font>
    <font>
      <b/>
      <sz val="11"/>
      <color indexed="20"/>
      <name val="Calibri"/>
      <family val="2"/>
    </font>
    <font>
      <b/>
      <sz val="11"/>
      <color indexed="52"/>
      <name val="Calibri"/>
      <family val="2"/>
    </font>
    <font>
      <b/>
      <sz val="11"/>
      <color rgb="FFFA7D00"/>
      <name val="Calibri"/>
      <family val="2"/>
    </font>
    <font>
      <b/>
      <sz val="10"/>
      <color indexed="52"/>
      <name val="Arial"/>
      <family val="2"/>
    </font>
    <font>
      <b/>
      <sz val="10"/>
      <color indexed="9"/>
      <name val="Arial"/>
      <family val="2"/>
    </font>
    <font>
      <sz val="10"/>
      <color indexed="52"/>
      <name val="Arial"/>
      <family val="2"/>
    </font>
    <font>
      <b/>
      <sz val="11"/>
      <color indexed="9"/>
      <name val="Calibri"/>
      <family val="2"/>
    </font>
    <font>
      <sz val="11"/>
      <color indexed="52"/>
      <name val="Calibri"/>
      <family val="2"/>
    </font>
    <font>
      <sz val="10"/>
      <color indexed="10"/>
      <name val="Arial"/>
      <family val="2"/>
    </font>
    <font>
      <sz val="8"/>
      <name val="Palatino"/>
      <family val="1"/>
    </font>
    <font>
      <sz val="10"/>
      <name val="MS Sans Serif"/>
      <family val="2"/>
    </font>
    <font>
      <b/>
      <sz val="11"/>
      <color indexed="56"/>
      <name val="Arial"/>
      <family val="2"/>
    </font>
    <font>
      <sz val="10"/>
      <color indexed="62"/>
      <name val="Arial"/>
      <family val="2"/>
    </font>
    <font>
      <sz val="11"/>
      <color indexed="62"/>
      <name val="Calibri"/>
      <family val="2"/>
    </font>
    <font>
      <i/>
      <sz val="11"/>
      <color indexed="23"/>
      <name val="Calibri"/>
      <family val="2"/>
    </font>
    <font>
      <i/>
      <sz val="11"/>
      <color rgb="FF7F7F7F"/>
      <name val="Calibri"/>
      <family val="2"/>
    </font>
    <font>
      <sz val="8"/>
      <color indexed="16"/>
      <name val="Helv"/>
      <family val="2"/>
    </font>
    <font>
      <u/>
      <sz val="8"/>
      <color rgb="FF800080"/>
      <name val="Calibri"/>
      <family val="2"/>
      <scheme val="minor"/>
    </font>
    <font>
      <sz val="7"/>
      <name val="Palatino"/>
      <family val="1"/>
    </font>
    <font>
      <sz val="7"/>
      <name val="Arial"/>
      <family val="2"/>
    </font>
    <font>
      <sz val="11"/>
      <color indexed="17"/>
      <name val="Calibri"/>
      <family val="2"/>
    </font>
    <font>
      <sz val="11"/>
      <color rgb="FF006100"/>
      <name val="Calibri"/>
      <family val="2"/>
    </font>
    <font>
      <sz val="6"/>
      <color indexed="16"/>
      <name val="Palatino"/>
      <family val="1"/>
    </font>
    <font>
      <b/>
      <sz val="15"/>
      <color indexed="62"/>
      <name val="Calibri"/>
      <family val="2"/>
    </font>
    <font>
      <b/>
      <sz val="15"/>
      <color indexed="62"/>
      <name val="Calibri"/>
      <family val="2"/>
      <scheme val="minor"/>
    </font>
    <font>
      <b/>
      <sz val="15"/>
      <color theme="3"/>
      <name val="Calibri"/>
      <family val="2"/>
    </font>
    <font>
      <b/>
      <sz val="15"/>
      <color indexed="56"/>
      <name val="Calibri"/>
      <family val="2"/>
    </font>
    <font>
      <b/>
      <sz val="13"/>
      <color theme="3"/>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11"/>
      <color indexed="62"/>
      <name val="Calibri"/>
      <family val="2"/>
      <scheme val="minor"/>
    </font>
    <font>
      <b/>
      <sz val="11"/>
      <color theme="3"/>
      <name val="Calibri"/>
      <family val="2"/>
    </font>
    <font>
      <b/>
      <sz val="14"/>
      <name val="Times New Roman"/>
      <family val="1"/>
    </font>
    <font>
      <u/>
      <sz val="8"/>
      <color rgb="FF0000FF"/>
      <name val="Calibri"/>
      <family val="2"/>
      <scheme val="minor"/>
    </font>
    <font>
      <sz val="10"/>
      <color indexed="12"/>
      <name val="Arial"/>
      <family val="2"/>
    </font>
    <font>
      <sz val="10"/>
      <color indexed="20"/>
      <name val="Arial"/>
      <family val="2"/>
    </font>
    <font>
      <sz val="11"/>
      <color rgb="FF3F3F76"/>
      <name val="Calibri"/>
      <family val="2"/>
    </font>
    <font>
      <sz val="10"/>
      <name val="Courier"/>
      <family val="3"/>
    </font>
    <font>
      <sz val="12"/>
      <color indexed="10"/>
      <name val="Times New Roman"/>
      <family val="1"/>
    </font>
    <font>
      <b/>
      <i/>
      <sz val="10"/>
      <name val="Times New Roman"/>
      <family val="1"/>
    </font>
    <font>
      <sz val="11"/>
      <color rgb="FFFA7D00"/>
      <name val="Calibri"/>
      <family val="2"/>
    </font>
    <font>
      <sz val="11"/>
      <color indexed="60"/>
      <name val="Calibri"/>
      <family val="2"/>
    </font>
    <font>
      <sz val="11"/>
      <color rgb="FF9C6500"/>
      <name val="Calibri"/>
      <family val="2"/>
    </font>
    <font>
      <sz val="10"/>
      <color indexed="60"/>
      <name val="Arial"/>
      <family val="2"/>
    </font>
    <font>
      <sz val="11"/>
      <color theme="1"/>
      <name val="Calibri"/>
      <family val="2"/>
    </font>
    <font>
      <b/>
      <sz val="9"/>
      <color indexed="8"/>
      <name val="Tahoma"/>
      <family val="2"/>
    </font>
    <font>
      <b/>
      <sz val="11"/>
      <color indexed="63"/>
      <name val="Calibri"/>
      <family val="2"/>
    </font>
    <font>
      <b/>
      <sz val="11"/>
      <color rgb="FF3F3F3F"/>
      <name val="Calibri"/>
      <family val="2"/>
    </font>
    <font>
      <b/>
      <sz val="26"/>
      <name val="Times New Roman"/>
      <family val="1"/>
    </font>
    <font>
      <b/>
      <sz val="18"/>
      <name val="Times New Roman"/>
      <family val="1"/>
    </font>
    <font>
      <sz val="10"/>
      <color indexed="16"/>
      <name val="Helvetica-Black"/>
      <family val="2"/>
    </font>
    <font>
      <b/>
      <sz val="10"/>
      <color indexed="63"/>
      <name val="Arial"/>
      <family val="2"/>
    </font>
    <font>
      <sz val="10"/>
      <color indexed="8"/>
      <name val="MS Sans Serif"/>
      <family val="2"/>
    </font>
    <font>
      <b/>
      <sz val="8"/>
      <name val="Verdana"/>
      <family val="2"/>
    </font>
    <font>
      <sz val="8"/>
      <name val="Verdana"/>
      <family val="2"/>
    </font>
    <font>
      <b/>
      <sz val="9"/>
      <name val="Palatino"/>
      <family val="1"/>
    </font>
    <font>
      <sz val="9"/>
      <color indexed="21"/>
      <name val="Helvetica-Black"/>
      <family val="2"/>
    </font>
    <font>
      <sz val="7"/>
      <name val="Times New Roman"/>
      <family val="1"/>
    </font>
    <font>
      <i/>
      <sz val="10"/>
      <color indexed="23"/>
      <name val="Arial"/>
      <family val="2"/>
    </font>
    <font>
      <b/>
      <sz val="18"/>
      <color indexed="56"/>
      <name val="Cambria"/>
      <family val="1"/>
    </font>
    <font>
      <b/>
      <sz val="18"/>
      <color indexed="62"/>
      <name val="Cambria"/>
      <family val="2"/>
    </font>
    <font>
      <b/>
      <sz val="18"/>
      <color indexed="62"/>
      <name val="Cambria"/>
      <family val="2"/>
      <scheme val="major"/>
    </font>
    <font>
      <b/>
      <sz val="18"/>
      <color theme="3"/>
      <name val="Cambria"/>
      <family val="2"/>
    </font>
    <font>
      <b/>
      <sz val="18"/>
      <color indexed="56"/>
      <name val="Cambria"/>
      <family val="2"/>
    </font>
    <font>
      <b/>
      <sz val="10"/>
      <name val="CG Times (WN)"/>
      <family val="1"/>
    </font>
    <font>
      <b/>
      <sz val="18"/>
      <color indexed="49"/>
      <name val="Cambria"/>
      <family val="1"/>
    </font>
    <font>
      <b/>
      <sz val="15"/>
      <color indexed="49"/>
      <name val="Calibri"/>
      <family val="2"/>
    </font>
    <font>
      <b/>
      <sz val="13"/>
      <color indexed="49"/>
      <name val="Calibri"/>
      <family val="2"/>
    </font>
    <font>
      <b/>
      <sz val="11"/>
      <color indexed="49"/>
      <name val="Calibri"/>
      <family val="2"/>
    </font>
    <font>
      <b/>
      <sz val="18"/>
      <color indexed="49"/>
      <name val="Cambria"/>
      <family val="2"/>
    </font>
    <font>
      <b/>
      <sz val="15"/>
      <color indexed="56"/>
      <name val="Arial"/>
      <family val="2"/>
    </font>
    <font>
      <b/>
      <sz val="13"/>
      <color indexed="56"/>
      <name val="Arial"/>
      <family val="2"/>
    </font>
    <font>
      <b/>
      <sz val="11"/>
      <color indexed="8"/>
      <name val="Calibri"/>
      <family val="2"/>
    </font>
    <font>
      <b/>
      <sz val="10"/>
      <color indexed="8"/>
      <name val="Arial"/>
      <family val="2"/>
    </font>
    <font>
      <b/>
      <sz val="8"/>
      <name val="CG Times (WN)"/>
      <family val="1"/>
    </font>
    <font>
      <sz val="11"/>
      <color indexed="28"/>
      <name val="Calibri"/>
      <family val="2"/>
    </font>
    <font>
      <vertAlign val="superscript"/>
      <sz val="12"/>
      <name val="Arial"/>
      <family val="2"/>
    </font>
    <font>
      <i/>
      <sz val="10"/>
      <color indexed="12"/>
      <name val="Calibri"/>
      <family val="2"/>
      <scheme val="minor"/>
    </font>
    <font>
      <sz val="12"/>
      <color theme="0"/>
      <name val="Arial"/>
      <family val="2"/>
    </font>
    <font>
      <sz val="6"/>
      <color rgb="FF000000"/>
      <name val="Verdana"/>
      <family val="2"/>
    </font>
    <font>
      <sz val="9"/>
      <color theme="1"/>
      <name val="Segoe UI"/>
      <family val="2"/>
    </font>
    <font>
      <sz val="9"/>
      <color rgb="FF000000"/>
      <name val="Calibri"/>
      <family val="2"/>
      <scheme val="minor"/>
    </font>
    <font>
      <sz val="10"/>
      <color rgb="FF000000"/>
      <name val="Calibri"/>
      <family val="2"/>
      <scheme val="minor"/>
    </font>
    <font>
      <vertAlign val="superscript"/>
      <sz val="11"/>
      <color theme="1"/>
      <name val="Calibri"/>
      <family val="2"/>
      <scheme val="minor"/>
    </font>
    <font>
      <sz val="9"/>
      <color theme="1"/>
      <name val="Courier New"/>
      <family val="3"/>
    </font>
    <font>
      <i/>
      <sz val="9"/>
      <color rgb="FF0070C0"/>
      <name val="Courier New"/>
      <family val="3"/>
    </font>
    <font>
      <sz val="11"/>
      <color theme="1"/>
      <name val="Scotia"/>
      <family val="2"/>
    </font>
    <font>
      <sz val="60"/>
      <color rgb="FFEC101A"/>
      <name val="Scotia Headline"/>
      <family val="2"/>
    </font>
    <font>
      <sz val="48"/>
      <color rgb="FFEC101A"/>
      <name val="Scotia Headline"/>
      <family val="2"/>
    </font>
    <font>
      <sz val="36"/>
      <color rgb="FF000000"/>
      <name val="Scotia Headline"/>
      <family val="2"/>
    </font>
    <font>
      <sz val="18"/>
      <color rgb="FF000000"/>
      <name val="Scotia Headline"/>
      <family val="2"/>
    </font>
    <font>
      <sz val="12"/>
      <color rgb="FF000000"/>
      <name val="Scotia"/>
      <family val="2"/>
    </font>
    <font>
      <b/>
      <sz val="18"/>
      <color rgb="FF000000"/>
      <name val="Scotia Headline"/>
      <family val="2"/>
    </font>
    <font>
      <sz val="10"/>
      <color theme="1"/>
      <name val="Arial"/>
      <family val="2"/>
    </font>
    <font>
      <b/>
      <sz val="11"/>
      <color theme="0"/>
      <name val="Scotia"/>
      <family val="2"/>
    </font>
    <font>
      <b/>
      <sz val="10"/>
      <color rgb="FFFF0000"/>
      <name val="Scotia"/>
      <family val="2"/>
    </font>
    <font>
      <u/>
      <sz val="9"/>
      <color theme="10"/>
      <name val="Calibri"/>
      <family val="2"/>
      <scheme val="minor"/>
    </font>
    <font>
      <sz val="12"/>
      <color theme="1"/>
      <name val="Calibri"/>
      <family val="2"/>
      <scheme val="minor"/>
    </font>
    <font>
      <b/>
      <sz val="11"/>
      <name val="Calibri"/>
      <family val="2"/>
      <scheme val="minor"/>
    </font>
    <font>
      <sz val="10"/>
      <name val="Segoe UI"/>
      <family val="2"/>
    </font>
    <font>
      <vertAlign val="subscript"/>
      <sz val="10"/>
      <name val="Segoe UI"/>
      <family val="2"/>
    </font>
    <font>
      <b/>
      <sz val="9"/>
      <name val="Verdana"/>
      <family val="2"/>
    </font>
    <font>
      <b/>
      <sz val="16"/>
      <name val="Calibri"/>
      <family val="2"/>
      <scheme val="minor"/>
    </font>
    <font>
      <sz val="8.5"/>
      <name val="Segoe UI"/>
      <family val="2"/>
    </font>
    <font>
      <vertAlign val="subscript"/>
      <sz val="8.5"/>
      <name val="Segoe UI"/>
      <family val="2"/>
    </font>
    <font>
      <b/>
      <vertAlign val="superscript"/>
      <sz val="11"/>
      <name val="Calibri"/>
      <family val="2"/>
      <scheme val="minor"/>
    </font>
    <font>
      <sz val="12"/>
      <color theme="0"/>
      <name val="Calibri"/>
      <family val="2"/>
      <scheme val="minor"/>
    </font>
    <font>
      <b/>
      <vertAlign val="superscript"/>
      <sz val="12"/>
      <color theme="0"/>
      <name val="Arial"/>
      <family val="2"/>
    </font>
    <font>
      <b/>
      <sz val="10"/>
      <name val="Segoe UI"/>
      <family val="2"/>
    </font>
    <font>
      <b/>
      <sz val="12"/>
      <color theme="0"/>
      <name val="Arila "/>
    </font>
    <font>
      <b/>
      <vertAlign val="superscript"/>
      <sz val="12"/>
      <color theme="0"/>
      <name val="Arila "/>
    </font>
    <font>
      <b/>
      <sz val="12"/>
      <color theme="1"/>
      <name val="Arial"/>
      <family val="2"/>
    </font>
    <font>
      <b/>
      <sz val="12"/>
      <color theme="0"/>
      <name val="Arial "/>
    </font>
    <font>
      <b/>
      <vertAlign val="superscript"/>
      <sz val="12"/>
      <color theme="0"/>
      <name val="Arial "/>
    </font>
    <font>
      <sz val="9"/>
      <name val="Segoe UI"/>
      <family val="2"/>
    </font>
    <font>
      <sz val="8"/>
      <name val="Segoe UI"/>
      <family val="2"/>
    </font>
    <font>
      <vertAlign val="superscript"/>
      <sz val="10"/>
      <name val="Segoe UI"/>
      <family val="2"/>
    </font>
    <font>
      <b/>
      <sz val="11"/>
      <name val="Segoe UI"/>
      <family val="2"/>
    </font>
    <font>
      <b/>
      <vertAlign val="subscript"/>
      <sz val="10"/>
      <name val="Calibri"/>
      <family val="2"/>
      <scheme val="minor"/>
    </font>
    <font>
      <b/>
      <sz val="14"/>
      <name val="Calibri"/>
      <family val="2"/>
      <scheme val="minor"/>
    </font>
    <font>
      <b/>
      <vertAlign val="superscript"/>
      <sz val="14"/>
      <name val="Calibri"/>
      <family val="2"/>
      <scheme val="minor"/>
    </font>
    <font>
      <b/>
      <sz val="8.5"/>
      <name val="Segoe UI"/>
      <family val="2"/>
    </font>
    <font>
      <b/>
      <vertAlign val="subscript"/>
      <sz val="8.5"/>
      <name val="Segoe UI"/>
      <family val="2"/>
    </font>
    <font>
      <vertAlign val="superscript"/>
      <sz val="8.5"/>
      <name val="Segoe UI"/>
      <family val="2"/>
    </font>
    <font>
      <b/>
      <vertAlign val="superscript"/>
      <sz val="14"/>
      <name val="Arial"/>
      <family val="2"/>
    </font>
    <font>
      <b/>
      <sz val="11"/>
      <name val="Arial"/>
      <family val="2"/>
    </font>
    <font>
      <b/>
      <vertAlign val="superscript"/>
      <sz val="11"/>
      <name val="Arial"/>
      <family val="2"/>
    </font>
    <font>
      <b/>
      <sz val="13"/>
      <name val="Arial"/>
      <family val="2"/>
    </font>
    <font>
      <sz val="8.5"/>
      <color theme="1"/>
      <name val="Segoe UI"/>
      <family val="2"/>
    </font>
    <font>
      <vertAlign val="subscript"/>
      <sz val="8.5"/>
      <color theme="1"/>
      <name val="Segoe UI"/>
      <family val="2"/>
    </font>
    <font>
      <b/>
      <sz val="12"/>
      <color theme="0"/>
      <name val="Scotia"/>
      <family val="2"/>
    </font>
    <font>
      <b/>
      <sz val="12"/>
      <color theme="0"/>
      <name val="Verdana"/>
      <family val="2"/>
    </font>
    <font>
      <b/>
      <sz val="12"/>
      <color theme="1"/>
      <name val="Verdana"/>
      <family val="2"/>
    </font>
    <font>
      <sz val="12"/>
      <color theme="1"/>
      <name val="Verdana"/>
      <family val="2"/>
    </font>
    <font>
      <sz val="14"/>
      <color rgb="FFFF0000"/>
      <name val="Arial"/>
      <family val="2"/>
    </font>
    <font>
      <sz val="12"/>
      <color rgb="FFFF0000"/>
      <name val="Calibri"/>
      <family val="2"/>
      <scheme val="minor"/>
    </font>
    <font>
      <sz val="9"/>
      <color rgb="FFFF0000"/>
      <name val="Calibri"/>
      <family val="2"/>
      <scheme val="minor"/>
    </font>
    <font>
      <sz val="9"/>
      <color rgb="FFFF0000"/>
      <name val="Segoe UI"/>
      <family val="2"/>
    </font>
    <font>
      <vertAlign val="superscript"/>
      <sz val="10"/>
      <color rgb="FFFF0000"/>
      <name val="Calibri"/>
      <family val="2"/>
      <scheme val="minor"/>
    </font>
    <font>
      <sz val="11"/>
      <color rgb="FFFF0000"/>
      <name val="Arial"/>
      <family val="2"/>
    </font>
    <font>
      <b/>
      <sz val="8"/>
      <name val="Calibri"/>
      <family val="2"/>
      <scheme val="minor"/>
    </font>
  </fonts>
  <fills count="11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bgColor indexed="64"/>
      </patternFill>
    </fill>
    <fill>
      <patternFill patternType="solid">
        <fgColor indexed="26"/>
        <bgColor indexed="64"/>
      </patternFill>
    </fill>
    <fill>
      <patternFill patternType="solid">
        <fgColor indexed="27"/>
        <bgColor indexed="64"/>
      </patternFill>
    </fill>
    <fill>
      <patternFill patternType="solid">
        <fgColor indexed="31"/>
      </patternFill>
    </fill>
    <fill>
      <patternFill patternType="solid">
        <fgColor theme="4" tint="0.79985961485641044"/>
        <bgColor indexed="64"/>
      </patternFill>
    </fill>
    <fill>
      <patternFill patternType="solid">
        <fgColor indexed="9"/>
      </patternFill>
    </fill>
    <fill>
      <patternFill patternType="solid">
        <fgColor indexed="45"/>
      </patternFill>
    </fill>
    <fill>
      <patternFill patternType="solid">
        <fgColor theme="5" tint="0.79985961485641044"/>
        <bgColor indexed="64"/>
      </patternFill>
    </fill>
    <fill>
      <patternFill patternType="solid">
        <fgColor indexed="47"/>
      </patternFill>
    </fill>
    <fill>
      <patternFill patternType="solid">
        <fgColor indexed="42"/>
      </patternFill>
    </fill>
    <fill>
      <patternFill patternType="solid">
        <fgColor theme="6" tint="0.79985961485641044"/>
        <bgColor indexed="64"/>
      </patternFill>
    </fill>
    <fill>
      <patternFill patternType="solid">
        <fgColor indexed="26"/>
      </patternFill>
    </fill>
    <fill>
      <patternFill patternType="solid">
        <fgColor indexed="46"/>
      </patternFill>
    </fill>
    <fill>
      <patternFill patternType="solid">
        <fgColor theme="7" tint="0.79985961485641044"/>
        <bgColor indexed="64"/>
      </patternFill>
    </fill>
    <fill>
      <patternFill patternType="solid">
        <fgColor indexed="27"/>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29"/>
      </patternFill>
    </fill>
    <fill>
      <patternFill patternType="solid">
        <fgColor indexed="43"/>
      </patternFill>
    </fill>
    <fill>
      <patternFill patternType="solid">
        <fgColor indexed="22"/>
        <bgColor indexed="64"/>
      </patternFill>
    </fill>
    <fill>
      <patternFill patternType="solid">
        <fgColor indexed="29"/>
        <bgColor indexed="64"/>
      </patternFill>
    </fill>
    <fill>
      <patternFill patternType="solid">
        <fgColor indexed="34"/>
        <bgColor indexed="64"/>
      </patternFill>
    </fill>
    <fill>
      <patternFill patternType="solid">
        <fgColor indexed="44"/>
        <bgColor indexed="64"/>
      </patternFill>
    </fill>
    <fill>
      <patternFill patternType="solid">
        <fgColor indexed="44"/>
      </patternFill>
    </fill>
    <fill>
      <patternFill patternType="solid">
        <fgColor indexed="22"/>
      </patternFill>
    </fill>
    <fill>
      <patternFill patternType="solid">
        <fgColor theme="4" tint="0.59974974822229687"/>
        <bgColor indexed="64"/>
      </patternFill>
    </fill>
    <fill>
      <patternFill patternType="solid">
        <fgColor theme="5" tint="0.59974974822229687"/>
        <bgColor indexed="64"/>
      </patternFill>
    </fill>
    <fill>
      <patternFill patternType="solid">
        <fgColor indexed="11"/>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indexed="51"/>
      </patternFill>
    </fill>
    <fill>
      <patternFill patternType="solid">
        <fgColor theme="9" tint="0.59974974822229687"/>
        <bgColor indexed="64"/>
      </patternFill>
    </fill>
    <fill>
      <patternFill patternType="solid">
        <fgColor indexed="35"/>
      </patternFill>
    </fill>
    <fill>
      <patternFill patternType="solid">
        <fgColor indexed="49"/>
        <bgColor indexed="64"/>
      </patternFill>
    </fill>
    <fill>
      <patternFill patternType="solid">
        <fgColor indexed="30"/>
      </patternFill>
    </fill>
    <fill>
      <patternFill patternType="solid">
        <fgColor indexed="49"/>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patternFill>
    </fill>
    <fill>
      <patternFill patternType="solid">
        <fgColor theme="7" tint="0.39997558519241921"/>
        <bgColor indexed="64"/>
      </patternFill>
    </fill>
    <fill>
      <patternFill patternType="solid">
        <fgColor theme="8" tint="0.39997558519241921"/>
        <bgColor indexed="64"/>
      </patternFill>
    </fill>
    <fill>
      <patternFill patternType="solid">
        <fgColor indexed="52"/>
      </patternFill>
    </fill>
    <fill>
      <patternFill patternType="solid">
        <fgColor theme="9" tint="0.39997558519241921"/>
        <bgColor indexed="64"/>
      </patternFill>
    </fill>
    <fill>
      <patternFill patternType="solid">
        <fgColor indexed="32"/>
      </patternFill>
    </fill>
    <fill>
      <patternFill patternType="solid">
        <fgColor indexed="62"/>
      </patternFill>
    </fill>
    <fill>
      <patternFill patternType="solid">
        <fgColor theme="4"/>
        <bgColor indexed="64"/>
      </patternFill>
    </fill>
    <fill>
      <patternFill patternType="solid">
        <fgColor indexed="10"/>
      </patternFill>
    </fill>
    <fill>
      <patternFill patternType="solid">
        <fgColor theme="5"/>
        <bgColor indexed="64"/>
      </patternFill>
    </fill>
    <fill>
      <patternFill patternType="solid">
        <fgColor indexed="57"/>
      </patternFill>
    </fill>
    <fill>
      <patternFill patternType="solid">
        <fgColor theme="6"/>
        <bgColor indexed="64"/>
      </patternFill>
    </fill>
    <fill>
      <patternFill patternType="solid">
        <fgColor indexed="54"/>
      </patternFill>
    </fill>
    <fill>
      <patternFill patternType="solid">
        <fgColor theme="7"/>
        <bgColor indexed="64"/>
      </patternFill>
    </fill>
    <fill>
      <patternFill patternType="solid">
        <fgColor theme="8"/>
        <bgColor indexed="64"/>
      </patternFill>
    </fill>
    <fill>
      <patternFill patternType="solid">
        <fgColor indexed="53"/>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indexed="55"/>
      </patternFill>
    </fill>
    <fill>
      <patternFill patternType="solid">
        <fgColor rgb="FFA5A5A5"/>
        <bgColor indexed="64"/>
      </patternFill>
    </fill>
    <fill>
      <patternFill patternType="solid">
        <fgColor indexed="23"/>
      </patternFill>
    </fill>
    <fill>
      <patternFill patternType="solid">
        <fgColor indexed="41"/>
        <bgColor indexed="64"/>
      </patternFill>
    </fill>
    <fill>
      <patternFill patternType="solid">
        <fgColor rgb="FFCCFFFF"/>
        <bgColor indexed="64"/>
      </patternFill>
    </fill>
    <fill>
      <patternFill patternType="solid">
        <fgColor indexed="45"/>
        <bgColor indexed="64"/>
      </patternFill>
    </fill>
    <fill>
      <patternFill patternType="solid">
        <fgColor rgb="FFFF99CC"/>
        <bgColor indexed="64"/>
      </patternFill>
    </fill>
    <fill>
      <patternFill patternType="solid">
        <fgColor rgb="FFC6EFCE"/>
        <bgColor indexed="64"/>
      </patternFill>
    </fill>
    <fill>
      <patternFill patternType="solid">
        <fgColor indexed="42"/>
        <bgColor indexed="64"/>
      </patternFill>
    </fill>
    <fill>
      <patternFill patternType="solid">
        <fgColor indexed="55"/>
        <bgColor indexed="64"/>
      </patternFill>
    </fill>
    <fill>
      <patternFill patternType="solid">
        <fgColor indexed="13"/>
        <bgColor indexed="64"/>
      </patternFill>
    </fill>
    <fill>
      <patternFill patternType="solid">
        <fgColor indexed="13"/>
        <bgColor indexed="45"/>
      </patternFill>
    </fill>
    <fill>
      <patternFill patternType="solid">
        <fgColor indexed="43"/>
        <bgColor indexed="64"/>
      </patternFill>
    </fill>
    <fill>
      <patternFill patternType="solid">
        <fgColor rgb="FFFFEB9C"/>
        <bgColor indexed="64"/>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8"/>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0" tint="-4.9989318521683403E-2"/>
        <bgColor indexed="22"/>
      </patternFill>
    </fill>
  </fills>
  <borders count="296">
    <border>
      <left/>
      <right/>
      <top/>
      <bottom/>
      <diagonal/>
    </border>
    <border>
      <left/>
      <right/>
      <top/>
      <bottom style="medium">
        <color indexed="64"/>
      </bottom>
      <diagonal/>
    </border>
    <border>
      <left/>
      <right/>
      <top style="medium">
        <color indexed="64"/>
      </top>
      <bottom style="medium">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8"/>
      </top>
      <bottom style="thin">
        <color indexed="64"/>
      </bottom>
      <diagonal/>
    </border>
    <border>
      <left/>
      <right style="thin">
        <color indexed="64"/>
      </right>
      <top style="thin">
        <color indexed="64"/>
      </top>
      <bottom style="thin">
        <color indexed="8"/>
      </bottom>
      <diagonal/>
    </border>
    <border>
      <left/>
      <right style="thin">
        <color indexed="64"/>
      </right>
      <top/>
      <bottom style="thin">
        <color indexed="8"/>
      </bottom>
      <diagonal/>
    </border>
    <border>
      <left/>
      <right style="thin">
        <color indexed="8"/>
      </right>
      <top/>
      <bottom/>
      <diagonal/>
    </border>
    <border>
      <left/>
      <right style="thin">
        <color indexed="64"/>
      </right>
      <top style="thin">
        <color indexed="8"/>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4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uble">
        <color indexed="20"/>
      </bottom>
      <diagonal/>
    </border>
    <border>
      <left style="thin">
        <color indexed="22"/>
      </left>
      <right style="thin">
        <color indexed="22"/>
      </right>
      <top style="thin">
        <color indexed="22"/>
      </top>
      <bottom style="thin">
        <color indexed="22"/>
      </bottom>
      <diagonal/>
    </border>
    <border>
      <left/>
      <right style="medium">
        <color indexed="0"/>
      </right>
      <top/>
      <bottom/>
      <diagonal/>
    </border>
    <border>
      <left/>
      <right/>
      <top/>
      <bottom style="dotted">
        <color indexed="64"/>
      </bottom>
      <diagonal/>
    </border>
    <border>
      <left/>
      <right/>
      <top/>
      <bottom style="thick">
        <color indexed="49"/>
      </bottom>
      <diagonal/>
    </border>
    <border>
      <left/>
      <right/>
      <top/>
      <bottom style="thick">
        <color indexed="62"/>
      </bottom>
      <diagonal/>
    </border>
    <border>
      <left/>
      <right/>
      <top/>
      <bottom style="thick">
        <color theme="4" tint="0.49967955565050204"/>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bottom style="double">
        <color indexed="64"/>
      </bottom>
      <diagonal/>
    </border>
    <border>
      <left/>
      <right/>
      <top style="thin">
        <color theme="0" tint="-4.9989318521683403E-2"/>
      </top>
      <bottom style="thin">
        <color theme="0" tint="-4.9989318521683403E-2"/>
      </bottom>
      <diagonal/>
    </border>
    <border>
      <left/>
      <right/>
      <top style="thin">
        <color theme="0" tint="-4.9989318521683403E-2"/>
      </top>
      <bottom/>
      <diagonal/>
    </border>
    <border>
      <left/>
      <right/>
      <top/>
      <bottom style="thin">
        <color theme="0" tint="-4.9989318521683403E-2"/>
      </bottom>
      <diagonal/>
    </border>
    <border>
      <left style="thin">
        <color theme="0" tint="-4.9989318521683403E-2"/>
      </left>
      <right/>
      <top style="thin">
        <color theme="0" tint="-4.9989318521683403E-2"/>
      </top>
      <bottom/>
      <diagonal/>
    </border>
    <border>
      <left style="thin">
        <color theme="0" tint="-4.9989318521683403E-2"/>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top/>
      <bottom style="thin">
        <color theme="0" tint="-4.9989318521683403E-2"/>
      </bottom>
      <diagonal/>
    </border>
    <border>
      <left/>
      <right style="thin">
        <color theme="0" tint="-4.9989318521683403E-2"/>
      </right>
      <top style="thin">
        <color theme="0" tint="-4.9989318521683403E-2"/>
      </top>
      <bottom/>
      <diagonal/>
    </border>
    <border>
      <left/>
      <right style="thin">
        <color theme="0" tint="-4.9989318521683403E-2"/>
      </right>
      <top/>
      <bottom style="thin">
        <color theme="0" tint="-4.9989318521683403E-2"/>
      </bottom>
      <diagonal/>
    </border>
    <border>
      <left style="thin">
        <color theme="0" tint="-0.14996795556505021"/>
      </left>
      <right style="thin">
        <color theme="0" tint="-0.14996795556505021"/>
      </right>
      <top style="thin">
        <color theme="0" tint="-4.9989318521683403E-2"/>
      </top>
      <bottom style="thin">
        <color theme="0" tint="-4.9989318521683403E-2"/>
      </bottom>
      <diagonal/>
    </border>
    <border>
      <left style="thin">
        <color theme="0" tint="-0.14996795556505021"/>
      </left>
      <right/>
      <top style="thin">
        <color theme="0" tint="-4.9989318521683403E-2"/>
      </top>
      <bottom style="thin">
        <color theme="0" tint="-4.9989318521683403E-2"/>
      </bottom>
      <diagonal/>
    </border>
    <border>
      <left/>
      <right style="thin">
        <color theme="0" tint="-0.14993743705557422"/>
      </right>
      <top style="thin">
        <color theme="0" tint="-4.9989318521683403E-2"/>
      </top>
      <bottom style="thin">
        <color theme="0" tint="-4.9989318521683403E-2"/>
      </bottom>
      <diagonal/>
    </border>
    <border>
      <left style="thin">
        <color theme="0" tint="-0.14996795556505021"/>
      </left>
      <right/>
      <top style="thin">
        <color theme="0" tint="-4.9989318521683403E-2"/>
      </top>
      <bottom style="thin">
        <color theme="0" tint="-0.14993743705557422"/>
      </bottom>
      <diagonal/>
    </border>
    <border>
      <left/>
      <right/>
      <top style="thin">
        <color theme="0" tint="-4.9989318521683403E-2"/>
      </top>
      <bottom style="thin">
        <color theme="0" tint="-0.14993743705557422"/>
      </bottom>
      <diagonal/>
    </border>
    <border>
      <left/>
      <right style="thin">
        <color theme="0" tint="-0.14993743705557422"/>
      </right>
      <top style="thin">
        <color theme="0" tint="-4.9989318521683403E-2"/>
      </top>
      <bottom style="thin">
        <color theme="0" tint="-0.14993743705557422"/>
      </bottom>
      <diagonal/>
    </border>
    <border>
      <left style="thin">
        <color theme="0" tint="-0.14996795556505021"/>
      </left>
      <right style="thin">
        <color theme="0" tint="-0.14996795556505021"/>
      </right>
      <top style="thin">
        <color theme="0" tint="-4.9989318521683403E-2"/>
      </top>
      <bottom style="thin">
        <color theme="0" tint="-0.14996795556505021"/>
      </bottom>
      <diagonal/>
    </border>
    <border>
      <left/>
      <right style="thin">
        <color theme="0" tint="-0.14996795556505021"/>
      </right>
      <top style="thin">
        <color theme="0" tint="-4.9989318521683403E-2"/>
      </top>
      <bottom style="thin">
        <color theme="0" tint="-4.9989318521683403E-2"/>
      </bottom>
      <diagonal/>
    </border>
    <border>
      <left style="thin">
        <color theme="0" tint="-0.14996795556505021"/>
      </left>
      <right/>
      <top style="thin">
        <color theme="0" tint="-4.9989318521683403E-2"/>
      </top>
      <bottom/>
      <diagonal/>
    </border>
    <border>
      <left/>
      <right style="thin">
        <color theme="0" tint="-0.14996795556505021"/>
      </right>
      <top style="thin">
        <color theme="0" tint="-4.9989318521683403E-2"/>
      </top>
      <bottom/>
      <diagonal/>
    </border>
    <border>
      <left style="thin">
        <color theme="0" tint="-0.14996795556505021"/>
      </left>
      <right/>
      <top/>
      <bottom style="thin">
        <color theme="0" tint="-4.9989318521683403E-2"/>
      </bottom>
      <diagonal/>
    </border>
    <border>
      <left/>
      <right style="thin">
        <color theme="0" tint="-0.14996795556505021"/>
      </right>
      <top/>
      <bottom style="thin">
        <color theme="0" tint="-4.9989318521683403E-2"/>
      </bottom>
      <diagonal/>
    </border>
    <border>
      <left style="thin">
        <color theme="0" tint="-0.14996795556505021"/>
      </left>
      <right/>
      <top style="thin">
        <color theme="0" tint="-4.9989318521683403E-2"/>
      </top>
      <bottom style="thin">
        <color theme="0" tint="-0.14996795556505021"/>
      </bottom>
      <diagonal/>
    </border>
    <border>
      <left/>
      <right/>
      <top style="thin">
        <color theme="0" tint="-4.9989318521683403E-2"/>
      </top>
      <bottom style="thin">
        <color theme="0" tint="-0.14996795556505021"/>
      </bottom>
      <diagonal/>
    </border>
    <border>
      <left/>
      <right style="thin">
        <color theme="0" tint="-0.14996795556505021"/>
      </right>
      <top style="thin">
        <color theme="0" tint="-4.9989318521683403E-2"/>
      </top>
      <bottom style="thin">
        <color theme="0" tint="-0.14996795556505021"/>
      </bottom>
      <diagonal/>
    </border>
    <border>
      <left style="thin">
        <color theme="0" tint="-0.14996795556505021"/>
      </left>
      <right/>
      <top style="thin">
        <color theme="0" tint="-0.14993743705557422"/>
      </top>
      <bottom style="thin">
        <color theme="0" tint="-4.9989318521683403E-2"/>
      </bottom>
      <diagonal/>
    </border>
    <border>
      <left/>
      <right style="thin">
        <color theme="0" tint="-0.14993743705557422"/>
      </right>
      <top style="thin">
        <color theme="0" tint="-0.14993743705557422"/>
      </top>
      <bottom style="thin">
        <color theme="0" tint="-4.9989318521683403E-2"/>
      </bottom>
      <diagonal/>
    </border>
    <border>
      <left/>
      <right style="thin">
        <color theme="0" tint="-0.14993743705557422"/>
      </right>
      <top style="thin">
        <color theme="0" tint="-4.9989318521683403E-2"/>
      </top>
      <bottom/>
      <diagonal/>
    </border>
    <border>
      <left/>
      <right style="thin">
        <color theme="0" tint="-0.14993743705557422"/>
      </right>
      <top/>
      <bottom style="thin">
        <color theme="0" tint="-4.9989318521683403E-2"/>
      </bottom>
      <diagonal/>
    </border>
    <border>
      <left style="thin">
        <color theme="0" tint="-0.14996795556505021"/>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style="thin">
        <color theme="0" tint="-0.14996795556505021"/>
      </right>
      <top style="thin">
        <color theme="0" tint="-0.14993743705557422"/>
      </top>
      <bottom style="thin">
        <color theme="0" tint="-0.14993743705557422"/>
      </bottom>
      <diagonal/>
    </border>
    <border>
      <left style="thin">
        <color theme="0" tint="-0.14996795556505021"/>
      </left>
      <right/>
      <top style="thin">
        <color theme="0" tint="-0.14996795556505021"/>
      </top>
      <bottom style="thin">
        <color theme="0" tint="-4.9989318521683403E-2"/>
      </bottom>
      <diagonal/>
    </border>
    <border>
      <left/>
      <right/>
      <top style="thin">
        <color theme="0" tint="-0.14996795556505021"/>
      </top>
      <bottom style="thin">
        <color theme="0" tint="-4.9989318521683403E-2"/>
      </bottom>
      <diagonal/>
    </border>
    <border>
      <left style="thin">
        <color theme="0" tint="-0.14996795556505021"/>
      </left>
      <right/>
      <top/>
      <bottom/>
      <diagonal/>
    </border>
    <border>
      <left/>
      <right style="thin">
        <color theme="0" tint="-0.14993743705557422"/>
      </right>
      <top style="thin">
        <color theme="0" tint="-0.14996795556505021"/>
      </top>
      <bottom style="thin">
        <color theme="0" tint="-4.9989318521683403E-2"/>
      </bottom>
      <diagonal/>
    </border>
    <border>
      <left style="thin">
        <color theme="0" tint="-0.14996795556505021"/>
      </left>
      <right/>
      <top style="thin">
        <color theme="0" tint="-0.14993743705557422"/>
      </top>
      <bottom/>
      <diagonal/>
    </border>
    <border>
      <left/>
      <right/>
      <top style="thin">
        <color theme="0" tint="-0.14993743705557422"/>
      </top>
      <bottom style="thin">
        <color theme="0" tint="-4.9989318521683403E-2"/>
      </bottom>
      <diagonal/>
    </border>
    <border>
      <left/>
      <right style="thin">
        <color theme="0" tint="-4.9989318521683403E-2"/>
      </right>
      <top style="thin">
        <color theme="0" tint="-0.14993743705557422"/>
      </top>
      <bottom style="thin">
        <color theme="0" tint="-4.9989318521683403E-2"/>
      </bottom>
      <diagonal/>
    </border>
    <border>
      <left style="thin">
        <color theme="0" tint="-4.9989318521683403E-2"/>
      </left>
      <right/>
      <top style="thin">
        <color theme="0" tint="-0.14993743705557422"/>
      </top>
      <bottom style="thin">
        <color theme="0" tint="-4.9989318521683403E-2"/>
      </bottom>
      <diagonal/>
    </border>
    <border>
      <left/>
      <right style="thin">
        <color theme="0" tint="-0.14996795556505021"/>
      </right>
      <top style="thin">
        <color theme="0" tint="-0.14993743705557422"/>
      </top>
      <bottom style="thin">
        <color theme="0" tint="-4.9989318521683403E-2"/>
      </bottom>
      <diagonal/>
    </border>
    <border>
      <left style="thin">
        <color theme="0" tint="-0.14996795556505021"/>
      </left>
      <right/>
      <top/>
      <bottom style="thin">
        <color theme="0" tint="-0.14993743705557422"/>
      </bottom>
      <diagonal/>
    </border>
    <border>
      <left/>
      <right style="thin">
        <color theme="0" tint="-4.9989318521683403E-2"/>
      </right>
      <top style="thin">
        <color theme="0" tint="-4.9989318521683403E-2"/>
      </top>
      <bottom style="thin">
        <color theme="0" tint="-0.14993743705557422"/>
      </bottom>
      <diagonal/>
    </border>
    <border>
      <left style="thin">
        <color theme="0" tint="-4.9989318521683403E-2"/>
      </left>
      <right/>
      <top style="thin">
        <color theme="0" tint="-4.9989318521683403E-2"/>
      </top>
      <bottom style="thin">
        <color theme="0" tint="-0.14993743705557422"/>
      </bottom>
      <diagonal/>
    </border>
    <border>
      <left/>
      <right style="thin">
        <color theme="0" tint="-0.14996795556505021"/>
      </right>
      <top style="thin">
        <color theme="0" tint="-4.9989318521683403E-2"/>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
      <left/>
      <right style="thin">
        <color theme="0" tint="-4.9989318521683403E-2"/>
      </right>
      <top style="thin">
        <color theme="0" tint="-0.14993743705557422"/>
      </top>
      <bottom style="thin">
        <color theme="0" tint="-0.14993743705557422"/>
      </bottom>
      <diagonal/>
    </border>
    <border>
      <left style="thin">
        <color theme="0" tint="-4.9989318521683403E-2"/>
      </left>
      <right/>
      <top style="thin">
        <color theme="0" tint="-0.14993743705557422"/>
      </top>
      <bottom style="thin">
        <color theme="0" tint="-0.14993743705557422"/>
      </bottom>
      <diagonal/>
    </border>
    <border>
      <left style="thin">
        <color theme="0" tint="-0.14996795556505021"/>
      </left>
      <right style="thin">
        <color theme="0" tint="-0.14996795556505021"/>
      </right>
      <top/>
      <bottom/>
      <diagonal/>
    </border>
    <border>
      <left/>
      <right/>
      <top style="thin">
        <color theme="0" tint="-0.14993743705557422"/>
      </top>
      <bottom/>
      <diagonal/>
    </border>
    <border>
      <left/>
      <right style="thin">
        <color theme="0" tint="-0.14993743705557422"/>
      </right>
      <top style="thin">
        <color theme="0" tint="-0.14993743705557422"/>
      </top>
      <bottom/>
      <diagonal/>
    </border>
    <border>
      <left/>
      <right style="thin">
        <color theme="0" tint="-0.14993743705557422"/>
      </right>
      <top/>
      <bottom/>
      <diagonal/>
    </border>
    <border>
      <left style="thin">
        <color theme="0" tint="-0.14996795556505021"/>
      </left>
      <right/>
      <top style="thin">
        <color theme="0" tint="-0.14996795556505021"/>
      </top>
      <bottom/>
      <diagonal/>
    </border>
    <border>
      <left/>
      <right style="thin">
        <color theme="0" tint="-0.14996795556505021"/>
      </right>
      <top style="thin">
        <color theme="0" tint="-0.14996795556505021"/>
      </top>
      <bottom/>
      <diagonal/>
    </border>
    <border>
      <left/>
      <right style="thin">
        <color theme="0" tint="-0.14996795556505021"/>
      </right>
      <top/>
      <bottom/>
      <diagonal/>
    </border>
    <border>
      <left/>
      <right style="thin">
        <color theme="0" tint="-0.14996795556505021"/>
      </right>
      <top style="thin">
        <color theme="0" tint="-0.14996795556505021"/>
      </top>
      <bottom style="thin">
        <color theme="0" tint="-4.9989318521683403E-2"/>
      </bottom>
      <diagonal/>
    </border>
    <border>
      <left/>
      <right style="thin">
        <color theme="0" tint="-0.14996795556505021"/>
      </right>
      <top style="thin">
        <color theme="0" tint="-0.14993743705557422"/>
      </top>
      <bottom/>
      <diagonal/>
    </border>
    <border>
      <left/>
      <right/>
      <top style="thin">
        <color theme="0" tint="-0.14996795556505021"/>
      </top>
      <bottom/>
      <diagonal/>
    </border>
    <border>
      <left/>
      <right/>
      <top/>
      <bottom style="thin">
        <color theme="0" tint="-0.14993743705557422"/>
      </bottom>
      <diagonal/>
    </border>
    <border>
      <left/>
      <right style="thin">
        <color theme="0" tint="-0.14996795556505021"/>
      </right>
      <top/>
      <bottom style="thin">
        <color theme="0" tint="-0.14993743705557422"/>
      </bottom>
      <diagonal/>
    </border>
    <border>
      <left/>
      <right/>
      <top style="thin">
        <color theme="0" tint="-0.14993743705557422"/>
      </top>
      <bottom style="thin">
        <color theme="0" tint="-0.14990691854609822"/>
      </bottom>
      <diagonal/>
    </border>
    <border>
      <left style="thin">
        <color theme="0" tint="-0.14990691854609822"/>
      </left>
      <right/>
      <top style="thin">
        <color theme="0" tint="-0.14993743705557422"/>
      </top>
      <bottom style="thin">
        <color theme="0" tint="-0.14990691854609822"/>
      </bottom>
      <diagonal/>
    </border>
    <border>
      <left style="thin">
        <color theme="0" tint="-0.14990691854609822"/>
      </left>
      <right/>
      <top/>
      <bottom/>
      <diagonal/>
    </border>
    <border>
      <left style="thin">
        <color theme="0" tint="-0.14990691854609822"/>
      </left>
      <right/>
      <top style="thin">
        <color theme="0" tint="-0.14993743705557422"/>
      </top>
      <bottom style="thin">
        <color theme="0" tint="-0.14993743705557422"/>
      </bottom>
      <diagonal/>
    </border>
    <border>
      <left style="thin">
        <color theme="0" tint="-0.14993743705557422"/>
      </left>
      <right/>
      <top style="thin">
        <color theme="0" tint="-4.9989318521683403E-2"/>
      </top>
      <bottom style="thin">
        <color theme="0" tint="-4.9989318521683403E-2"/>
      </bottom>
      <diagonal/>
    </border>
    <border>
      <left style="thin">
        <color theme="0" tint="-0.14993743705557422"/>
      </left>
      <right/>
      <top/>
      <bottom style="thin">
        <color theme="0" tint="-4.9989318521683403E-2"/>
      </bottom>
      <diagonal/>
    </border>
    <border>
      <left style="thin">
        <color theme="0" tint="-0.14996795556505021"/>
      </left>
      <right style="thin">
        <color theme="0" tint="-0.14996795556505021"/>
      </right>
      <top style="thin">
        <color theme="0" tint="-0.14996795556505021"/>
      </top>
      <bottom style="thin">
        <color theme="0" tint="-4.9989318521683403E-2"/>
      </bottom>
      <diagonal/>
    </border>
    <border>
      <left/>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style="thin">
        <color theme="0" tint="-4.9989318521683403E-2"/>
      </left>
      <right style="thin">
        <color theme="0" tint="-4.9989318521683403E-2"/>
      </right>
      <top style="thin">
        <color theme="0" tint="-0.14996795556505021"/>
      </top>
      <bottom style="thin">
        <color theme="0" tint="-0.14996795556505021"/>
      </bottom>
      <diagonal/>
    </border>
    <border>
      <left/>
      <right/>
      <top style="medium">
        <color theme="0" tint="-4.9989318521683403E-2"/>
      </top>
      <bottom style="medium">
        <color theme="0" tint="-4.9989318521683403E-2"/>
      </bottom>
      <diagonal/>
    </border>
    <border>
      <left/>
      <right/>
      <top style="medium">
        <color theme="0" tint="-4.9989318521683403E-2"/>
      </top>
      <bottom/>
      <diagonal/>
    </border>
    <border>
      <left/>
      <right/>
      <top/>
      <bottom style="medium">
        <color theme="0" tint="-4.9989318521683403E-2"/>
      </bottom>
      <diagonal/>
    </border>
    <border>
      <left/>
      <right/>
      <top style="medium">
        <color theme="0" tint="-0.14996795556505021"/>
      </top>
      <bottom style="medium">
        <color theme="0" tint="-0.14996795556505021"/>
      </bottom>
      <diagonal/>
    </border>
    <border>
      <left/>
      <right/>
      <top/>
      <bottom style="thin">
        <color theme="0" tint="-0.14996795556505021"/>
      </bottom>
      <diagonal/>
    </border>
    <border>
      <left style="thin">
        <color theme="0" tint="-0.14996795556505021"/>
      </left>
      <right style="thin">
        <color theme="0" tint="-0.14996795556505021"/>
      </right>
      <top style="thin">
        <color theme="0" tint="-4.9989318521683403E-2"/>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0" tint="-0.24994659260841701"/>
      </top>
      <bottom style="thin">
        <color theme="0" tint="-0.24994659260841701"/>
      </bottom>
      <diagonal/>
    </border>
    <border>
      <left style="thin">
        <color theme="0" tint="-0.14996795556505021"/>
      </left>
      <right style="thin">
        <color theme="0" tint="-0.14996795556505021"/>
      </right>
      <top/>
      <bottom style="thin">
        <color theme="0" tint="-4.9989318521683403E-2"/>
      </bottom>
      <diagonal/>
    </border>
    <border>
      <left/>
      <right/>
      <top style="thin">
        <color theme="0" tint="-0.14993743705557422"/>
      </top>
      <bottom style="thin">
        <color theme="0" tint="-0.14996795556505021"/>
      </bottom>
      <diagonal/>
    </border>
    <border>
      <left/>
      <right style="thin">
        <color theme="0" tint="-0.14993743705557422"/>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style="thin">
        <color theme="0" tint="-0.14996795556505021"/>
      </left>
      <right/>
      <top style="thin">
        <color theme="0" tint="-0.14996795556505021"/>
      </top>
      <bottom style="thin">
        <color theme="0" tint="-0.14993743705557422"/>
      </bottom>
      <diagonal/>
    </border>
    <border>
      <left style="thin">
        <color theme="0" tint="-0.14996795556505021"/>
      </left>
      <right style="thin">
        <color theme="0" tint="-0.14996795556505021"/>
      </right>
      <top/>
      <bottom style="thin">
        <color theme="0" tint="-0.14993743705557422"/>
      </bottom>
      <diagonal/>
    </border>
    <border>
      <left/>
      <right style="thin">
        <color theme="0" tint="-0.14996795556505021"/>
      </right>
      <top style="thin">
        <color theme="0" tint="-0.14996795556505021"/>
      </top>
      <bottom style="thin">
        <color theme="0" tint="-0.14993743705557422"/>
      </bottom>
      <diagonal/>
    </border>
    <border>
      <left style="thin">
        <color theme="0" tint="-0.14993743705557422"/>
      </left>
      <right/>
      <top style="thin">
        <color theme="0" tint="-0.14996795556505021"/>
      </top>
      <bottom style="thin">
        <color theme="0" tint="-0.14996795556505021"/>
      </bottom>
      <diagonal/>
    </border>
    <border>
      <left/>
      <right style="thin">
        <color theme="0" tint="-0.14993743705557422"/>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3743705557422"/>
      </bottom>
      <diagonal/>
    </border>
    <border>
      <left style="thin">
        <color theme="0" tint="-0.14996795556505021"/>
      </left>
      <right style="thin">
        <color theme="0" tint="-0.14996795556505021"/>
      </right>
      <top style="thin">
        <color theme="0" tint="-0.14993743705557422"/>
      </top>
      <bottom style="thin">
        <color theme="0" tint="-0.14993743705557422"/>
      </bottom>
      <diagonal/>
    </border>
    <border>
      <left style="thin">
        <color theme="0" tint="-0.14993743705557422"/>
      </left>
      <right/>
      <top style="thin">
        <color theme="0" tint="-4.9989318521683403E-2"/>
      </top>
      <bottom/>
      <diagonal/>
    </border>
    <border>
      <left style="thin">
        <color theme="0" tint="-0.14996795556505021"/>
      </left>
      <right/>
      <top/>
      <bottom style="thin">
        <color theme="0" tint="-0.14996795556505021"/>
      </bottom>
      <diagonal/>
    </border>
    <border>
      <left/>
      <right style="thin">
        <color theme="0" tint="-0.14996795556505021"/>
      </right>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top style="thin">
        <color theme="0" tint="-0.14993743705557422"/>
      </top>
      <bottom/>
      <diagonal/>
    </border>
    <border>
      <left style="thin">
        <color theme="0" tint="-0.14993743705557422"/>
      </left>
      <right/>
      <top style="thin">
        <color theme="0" tint="-0.14996795556505021"/>
      </top>
      <bottom style="thin">
        <color theme="0" tint="-0.14993743705557422"/>
      </bottom>
      <diagonal/>
    </border>
    <border>
      <left style="thin">
        <color theme="0" tint="-0.14993743705557422"/>
      </left>
      <right/>
      <top/>
      <bottom/>
      <diagonal/>
    </border>
    <border>
      <left style="thin">
        <color theme="0" tint="-0.14993743705557422"/>
      </left>
      <right/>
      <top/>
      <bottom style="thin">
        <color theme="0" tint="-0.14993743705557422"/>
      </bottom>
      <diagonal/>
    </border>
    <border>
      <left style="thin">
        <color theme="0" tint="-0.14993743705557422"/>
      </left>
      <right/>
      <top style="thin">
        <color theme="0" tint="-0.14993743705557422"/>
      </top>
      <bottom style="thin">
        <color theme="0" tint="-0.14993743705557422"/>
      </bottom>
      <diagonal/>
    </border>
    <border>
      <left style="thin">
        <color theme="0" tint="-0.14993743705557422"/>
      </left>
      <right/>
      <top style="thin">
        <color theme="0" tint="-0.14996795556505021"/>
      </top>
      <bottom style="thin">
        <color theme="0" tint="-4.9989318521683403E-2"/>
      </bottom>
      <diagonal/>
    </border>
    <border>
      <left style="thin">
        <color theme="0" tint="-0.14993743705557422"/>
      </left>
      <right/>
      <top style="thin">
        <color theme="0" tint="-0.14993743705557422"/>
      </top>
      <bottom style="thin">
        <color theme="0" tint="-4.9989318521683403E-2"/>
      </bottom>
      <diagonal/>
    </border>
    <border>
      <left style="thin">
        <color theme="0" tint="-0.14993743705557422"/>
      </left>
      <right/>
      <top style="thin">
        <color theme="0" tint="-4.9989318521683403E-2"/>
      </top>
      <bottom style="thin">
        <color theme="0" tint="-0.14993743705557422"/>
      </bottom>
      <diagonal/>
    </border>
    <border>
      <left style="thin">
        <color theme="0" tint="-0.14993743705557422"/>
      </left>
      <right/>
      <top style="thin">
        <color theme="0" tint="-0.14996795556505021"/>
      </top>
      <bottom style="thin">
        <color theme="0" tint="-0.14990691854609822"/>
      </bottom>
      <diagonal/>
    </border>
    <border>
      <left/>
      <right/>
      <top style="thin">
        <color theme="0" tint="-0.14996795556505021"/>
      </top>
      <bottom style="thin">
        <color theme="0" tint="-0.14990691854609822"/>
      </bottom>
      <diagonal/>
    </border>
    <border>
      <left/>
      <right style="thin">
        <color theme="0" tint="-0.14993743705557422"/>
      </right>
      <top style="thin">
        <color theme="0" tint="-0.14996795556505021"/>
      </top>
      <bottom style="thin">
        <color theme="0" tint="-0.14990691854609822"/>
      </bottom>
      <diagonal/>
    </border>
    <border>
      <left/>
      <right/>
      <top style="thin">
        <color theme="0" tint="-0.14990691854609822"/>
      </top>
      <bottom/>
      <diagonal/>
    </border>
    <border>
      <left/>
      <right style="thin">
        <color theme="0" tint="-0.14990691854609822"/>
      </right>
      <top style="thin">
        <color theme="0" tint="-0.14993743705557422"/>
      </top>
      <bottom style="thin">
        <color theme="0" tint="-0.14990691854609822"/>
      </bottom>
      <diagonal/>
    </border>
    <border>
      <left/>
      <right style="thin">
        <color theme="0" tint="-0.14990691854609822"/>
      </right>
      <top/>
      <bottom/>
      <diagonal/>
    </border>
    <border>
      <left/>
      <right style="thin">
        <color theme="0" tint="-0.14990691854609822"/>
      </right>
      <top style="thin">
        <color theme="0" tint="-0.14993743705557422"/>
      </top>
      <bottom style="thin">
        <color theme="0" tint="-0.14993743705557422"/>
      </bottom>
      <diagonal/>
    </border>
    <border>
      <left style="thin">
        <color theme="0" tint="-0.14993743705557422"/>
      </left>
      <right/>
      <top style="thin">
        <color theme="0" tint="-4.9989318521683403E-2"/>
      </top>
      <bottom style="thin">
        <color theme="0" tint="-0.14996795556505021"/>
      </bottom>
      <diagonal/>
    </border>
    <border>
      <left/>
      <right style="thin">
        <color theme="0" tint="-0.14993743705557422"/>
      </right>
      <top style="thin">
        <color theme="0" tint="-4.9989318521683403E-2"/>
      </top>
      <bottom style="thin">
        <color theme="0" tint="-0.14996795556505021"/>
      </bottom>
      <diagonal/>
    </border>
    <border>
      <left style="thin">
        <color theme="0" tint="-0.14990691854609822"/>
      </left>
      <right/>
      <top style="thin">
        <color theme="0" tint="-0.14990691854609822"/>
      </top>
      <bottom style="thin">
        <color theme="0" tint="-0.1498764000366222"/>
      </bottom>
      <diagonal/>
    </border>
    <border>
      <left/>
      <right/>
      <top style="thin">
        <color theme="0" tint="-0.14990691854609822"/>
      </top>
      <bottom style="thin">
        <color theme="0" tint="-0.1498764000366222"/>
      </bottom>
      <diagonal/>
    </border>
    <border>
      <left/>
      <right style="thin">
        <color theme="0" tint="-0.14990691854609822"/>
      </right>
      <top style="thin">
        <color theme="0" tint="-0.14990691854609822"/>
      </top>
      <bottom style="thin">
        <color theme="0" tint="-0.1498764000366222"/>
      </bottom>
      <diagonal/>
    </border>
    <border>
      <left/>
      <right style="thin">
        <color theme="0" tint="-0.14993743705557422"/>
      </right>
      <top/>
      <bottom style="thin">
        <color theme="0" tint="-0.14993743705557422"/>
      </bottom>
      <diagonal/>
    </border>
    <border>
      <left style="thin">
        <color theme="0" tint="-4.9989318521683403E-2"/>
      </left>
      <right style="thin">
        <color theme="0" tint="-4.9989318521683403E-2"/>
      </right>
      <top/>
      <bottom style="thin">
        <color theme="0" tint="-4.9989318521683403E-2"/>
      </bottom>
      <diagonal/>
    </border>
    <border>
      <left style="medium">
        <color theme="0" tint="-0.14993743705557422"/>
      </left>
      <right/>
      <top style="medium">
        <color theme="0" tint="-0.14993743705557422"/>
      </top>
      <bottom/>
      <diagonal/>
    </border>
    <border>
      <left/>
      <right/>
      <top style="medium">
        <color theme="0" tint="-0.14993743705557422"/>
      </top>
      <bottom/>
      <diagonal/>
    </border>
    <border>
      <left/>
      <right style="medium">
        <color theme="0" tint="-0.14993743705557422"/>
      </right>
      <top style="medium">
        <color theme="0" tint="-0.14993743705557422"/>
      </top>
      <bottom/>
      <diagonal/>
    </border>
    <border>
      <left style="medium">
        <color theme="0" tint="-0.14993743705557422"/>
      </left>
      <right/>
      <top style="thin">
        <color theme="0" tint="-4.9989318521683403E-2"/>
      </top>
      <bottom style="thin">
        <color theme="0" tint="-4.9989318521683403E-2"/>
      </bottom>
      <diagonal/>
    </border>
    <border>
      <left/>
      <right style="medium">
        <color theme="0" tint="-0.14993743705557422"/>
      </right>
      <top/>
      <bottom style="thin">
        <color theme="0" tint="-4.9989318521683403E-2"/>
      </bottom>
      <diagonal/>
    </border>
    <border>
      <left/>
      <right style="medium">
        <color theme="0" tint="-0.14993743705557422"/>
      </right>
      <top style="thin">
        <color theme="0" tint="-4.9989318521683403E-2"/>
      </top>
      <bottom style="thin">
        <color theme="0" tint="-4.9989318521683403E-2"/>
      </bottom>
      <diagonal/>
    </border>
    <border>
      <left style="medium">
        <color theme="0" tint="-0.14993743705557422"/>
      </left>
      <right/>
      <top style="medium">
        <color theme="0" tint="-4.9989318521683403E-2"/>
      </top>
      <bottom style="medium">
        <color theme="0" tint="-4.9989318521683403E-2"/>
      </bottom>
      <diagonal/>
    </border>
    <border>
      <left/>
      <right style="medium">
        <color theme="0" tint="-0.14993743705557422"/>
      </right>
      <top style="medium">
        <color theme="0" tint="-4.9989318521683403E-2"/>
      </top>
      <bottom style="medium">
        <color theme="0" tint="-4.9989318521683403E-2"/>
      </bottom>
      <diagonal/>
    </border>
    <border>
      <left style="medium">
        <color theme="0" tint="-0.14993743705557422"/>
      </left>
      <right/>
      <top style="medium">
        <color theme="0" tint="-4.9989318521683403E-2"/>
      </top>
      <bottom/>
      <diagonal/>
    </border>
    <border>
      <left/>
      <right style="medium">
        <color theme="0" tint="-0.14993743705557422"/>
      </right>
      <top style="medium">
        <color theme="0" tint="-4.9989318521683403E-2"/>
      </top>
      <bottom/>
      <diagonal/>
    </border>
    <border>
      <left style="medium">
        <color theme="0" tint="-0.14993743705557422"/>
      </left>
      <right/>
      <top style="medium">
        <color theme="0" tint="-0.14996795556505021"/>
      </top>
      <bottom style="medium">
        <color theme="0" tint="-0.14996795556505021"/>
      </bottom>
      <diagonal/>
    </border>
    <border>
      <left/>
      <right style="medium">
        <color theme="0" tint="-0.14993743705557422"/>
      </right>
      <top style="medium">
        <color theme="0" tint="-0.14996795556505021"/>
      </top>
      <bottom style="medium">
        <color theme="0" tint="-0.14996795556505021"/>
      </bottom>
      <diagonal/>
    </border>
    <border>
      <left style="medium">
        <color theme="0" tint="-0.14993743705557422"/>
      </left>
      <right/>
      <top/>
      <bottom style="thin">
        <color theme="0" tint="-4.9989318521683403E-2"/>
      </bottom>
      <diagonal/>
    </border>
    <border>
      <left style="medium">
        <color theme="0" tint="-0.14993743705557422"/>
      </left>
      <right/>
      <top/>
      <bottom style="medium">
        <color theme="0" tint="-4.9989318521683403E-2"/>
      </bottom>
      <diagonal/>
    </border>
    <border>
      <left/>
      <right style="medium">
        <color theme="0" tint="-0.14993743705557422"/>
      </right>
      <top/>
      <bottom style="medium">
        <color theme="0" tint="-4.9989318521683403E-2"/>
      </bottom>
      <diagonal/>
    </border>
    <border>
      <left style="medium">
        <color theme="0" tint="-0.14993743705557422"/>
      </left>
      <right/>
      <top style="medium">
        <color theme="0" tint="-0.14996795556505021"/>
      </top>
      <bottom style="medium">
        <color theme="0" tint="-0.14993743705557422"/>
      </bottom>
      <diagonal/>
    </border>
    <border>
      <left/>
      <right/>
      <top style="medium">
        <color theme="0" tint="-0.14996795556505021"/>
      </top>
      <bottom style="medium">
        <color theme="0" tint="-0.14993743705557422"/>
      </bottom>
      <diagonal/>
    </border>
    <border>
      <left style="medium">
        <color theme="0" tint="-0.14993743705557422"/>
      </left>
      <right/>
      <top style="medium">
        <color theme="0" tint="-0.14990691854609822"/>
      </top>
      <bottom style="thin">
        <color theme="0" tint="-4.9989318521683403E-2"/>
      </bottom>
      <diagonal/>
    </border>
    <border>
      <left/>
      <right/>
      <top style="medium">
        <color theme="0" tint="-0.14990691854609822"/>
      </top>
      <bottom style="thin">
        <color theme="0" tint="-4.9989318521683403E-2"/>
      </bottom>
      <diagonal/>
    </border>
    <border>
      <left/>
      <right/>
      <top style="medium">
        <color theme="0" tint="-0.14990691854609822"/>
      </top>
      <bottom style="thin">
        <color theme="0" tint="-0.14996795556505021"/>
      </bottom>
      <diagonal/>
    </border>
    <border>
      <left/>
      <right style="medium">
        <color theme="0" tint="-0.14993743705557422"/>
      </right>
      <top style="medium">
        <color theme="0" tint="-0.14990691854609822"/>
      </top>
      <bottom style="thin">
        <color theme="0" tint="-0.14996795556505021"/>
      </bottom>
      <diagonal/>
    </border>
    <border>
      <left style="medium">
        <color theme="0" tint="-0.14993743705557422"/>
      </left>
      <right/>
      <top style="thin">
        <color theme="0" tint="-4.9989318521683403E-2"/>
      </top>
      <bottom style="medium">
        <color theme="0" tint="-0.14990691854609822"/>
      </bottom>
      <diagonal/>
    </border>
    <border>
      <left/>
      <right/>
      <top style="thin">
        <color theme="0" tint="-4.9989318521683403E-2"/>
      </top>
      <bottom style="medium">
        <color theme="0" tint="-0.14990691854609822"/>
      </bottom>
      <diagonal/>
    </border>
    <border>
      <left/>
      <right/>
      <top/>
      <bottom style="medium">
        <color theme="0" tint="-0.14990691854609822"/>
      </bottom>
      <diagonal/>
    </border>
    <border>
      <left/>
      <right style="medium">
        <color theme="0" tint="-0.14993743705557422"/>
      </right>
      <top style="thin">
        <color theme="0" tint="-4.9989318521683403E-2"/>
      </top>
      <bottom style="medium">
        <color theme="0" tint="-0.14990691854609822"/>
      </bottom>
      <diagonal/>
    </border>
    <border>
      <left/>
      <right style="thin">
        <color theme="0" tint="-0.14993743705557422"/>
      </right>
      <top/>
      <bottom style="thin">
        <color theme="0" tint="-0.14996795556505021"/>
      </bottom>
      <diagonal/>
    </border>
    <border>
      <left style="thin">
        <color theme="0" tint="-0.14993743705557422"/>
      </left>
      <right/>
      <top style="thin">
        <color theme="0" tint="-0.14990691854609822"/>
      </top>
      <bottom style="thin">
        <color theme="0" tint="-4.9989318521683403E-2"/>
      </bottom>
      <diagonal/>
    </border>
    <border>
      <left/>
      <right/>
      <top style="thin">
        <color theme="0" tint="-0.14990691854609822"/>
      </top>
      <bottom style="thin">
        <color theme="0" tint="-4.9989318521683403E-2"/>
      </bottom>
      <diagonal/>
    </border>
    <border>
      <left/>
      <right/>
      <top style="thin">
        <color theme="0" tint="-0.14990691854609822"/>
      </top>
      <bottom style="thin">
        <color theme="0" tint="-0.14996795556505021"/>
      </bottom>
      <diagonal/>
    </border>
    <border>
      <left/>
      <right style="thin">
        <color theme="0" tint="-0.14993743705557422"/>
      </right>
      <top style="thin">
        <color theme="0" tint="-0.14990691854609822"/>
      </top>
      <bottom style="thin">
        <color theme="0" tint="-0.14996795556505021"/>
      </bottom>
      <diagonal/>
    </border>
    <border>
      <left style="thin">
        <color theme="0" tint="-0.14993743705557422"/>
      </left>
      <right/>
      <top style="thin">
        <color theme="0" tint="-4.9989318521683403E-2"/>
      </top>
      <bottom style="thin">
        <color theme="0" tint="-0.14990691854609822"/>
      </bottom>
      <diagonal/>
    </border>
    <border>
      <left/>
      <right/>
      <top style="thin">
        <color theme="0" tint="-4.9989318521683403E-2"/>
      </top>
      <bottom style="thin">
        <color theme="0" tint="-0.14990691854609822"/>
      </bottom>
      <diagonal/>
    </border>
    <border>
      <left/>
      <right/>
      <top/>
      <bottom style="thin">
        <color theme="0" tint="-0.14990691854609822"/>
      </bottom>
      <diagonal/>
    </border>
    <border>
      <left/>
      <right style="thin">
        <color theme="0" tint="-0.14993743705557422"/>
      </right>
      <top/>
      <bottom style="thin">
        <color theme="0" tint="-0.14990691854609822"/>
      </bottom>
      <diagonal/>
    </border>
    <border>
      <left style="thin">
        <color theme="0" tint="-0.14996795556505021"/>
      </left>
      <right style="thin">
        <color theme="0" tint="-0.14993743705557422"/>
      </right>
      <top style="thin">
        <color theme="0" tint="-4.9989318521683403E-2"/>
      </top>
      <bottom style="thin">
        <color theme="0" tint="-4.9989318521683403E-2"/>
      </bottom>
      <diagonal/>
    </border>
    <border>
      <left style="thin">
        <color theme="0" tint="-0.14996795556505021"/>
      </left>
      <right style="thin">
        <color theme="0" tint="-0.14993743705557422"/>
      </right>
      <top style="thin">
        <color theme="0" tint="-4.9989318521683403E-2"/>
      </top>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style="thin">
        <color theme="0" tint="-0.14996795556505021"/>
      </top>
      <bottom/>
      <diagonal/>
    </border>
    <border>
      <left/>
      <right style="thin">
        <color theme="0" tint="-0.24994659260841701"/>
      </right>
      <top style="thin">
        <color theme="0" tint="-0.14996795556505021"/>
      </top>
      <bottom style="thin">
        <color theme="0" tint="-0.14996795556505021"/>
      </bottom>
      <diagonal/>
    </border>
    <border>
      <left style="thin">
        <color theme="0" tint="-0.24994659260841701"/>
      </left>
      <right/>
      <top/>
      <bottom style="thin">
        <color theme="0" tint="-0.14996795556505021"/>
      </bottom>
      <diagonal/>
    </border>
    <border>
      <left/>
      <right style="thin">
        <color theme="0" tint="-0.24994659260841701"/>
      </right>
      <top/>
      <bottom style="thin">
        <color theme="0" tint="-0.14996795556505021"/>
      </bottom>
      <diagonal/>
    </border>
    <border>
      <left style="thin">
        <color theme="0" tint="-0.24994659260841701"/>
      </left>
      <right/>
      <top/>
      <bottom style="thin">
        <color theme="0" tint="-4.9989318521683403E-2"/>
      </bottom>
      <diagonal/>
    </border>
    <border>
      <left/>
      <right style="thin">
        <color theme="0" tint="-0.24994659260841701"/>
      </right>
      <top/>
      <bottom style="thin">
        <color theme="0" tint="-4.9989318521683403E-2"/>
      </bottom>
      <diagonal/>
    </border>
    <border>
      <left style="thin">
        <color theme="0" tint="-0.24994659260841701"/>
      </left>
      <right/>
      <top style="thin">
        <color theme="0" tint="-4.9989318521683403E-2"/>
      </top>
      <bottom style="thin">
        <color theme="0" tint="-4.9989318521683403E-2"/>
      </bottom>
      <diagonal/>
    </border>
    <border>
      <left/>
      <right style="thin">
        <color theme="0" tint="-0.24994659260841701"/>
      </right>
      <top style="thin">
        <color theme="0" tint="-4.9989318521683403E-2"/>
      </top>
      <bottom style="thin">
        <color theme="0" tint="-4.9989318521683403E-2"/>
      </bottom>
      <diagonal/>
    </border>
    <border>
      <left/>
      <right style="thin">
        <color theme="0" tint="-0.24994659260841701"/>
      </right>
      <top style="thin">
        <color theme="0" tint="-4.9989318521683403E-2"/>
      </top>
      <bottom/>
      <diagonal/>
    </border>
    <border>
      <left style="thin">
        <color theme="0" tint="-0.24994659260841701"/>
      </left>
      <right/>
      <top style="thin">
        <color theme="0" tint="-4.9989318521683403E-2"/>
      </top>
      <bottom/>
      <diagonal/>
    </border>
    <border>
      <left/>
      <right style="thin">
        <color theme="0" tint="-0.24994659260841701"/>
      </right>
      <top style="thin">
        <color theme="0" tint="-0.14996795556505021"/>
      </top>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4.9989318521683403E-2"/>
      </bottom>
      <diagonal/>
    </border>
    <border>
      <left/>
      <right/>
      <top style="thin">
        <color theme="0" tint="-0.24994659260841701"/>
      </top>
      <bottom style="thin">
        <color theme="0" tint="-4.9989318521683403E-2"/>
      </bottom>
      <diagonal/>
    </border>
    <border>
      <left/>
      <right style="thin">
        <color theme="0" tint="-0.24994659260841701"/>
      </right>
      <top style="thin">
        <color theme="0" tint="-0.24994659260841701"/>
      </top>
      <bottom style="thin">
        <color theme="0" tint="-4.9989318521683403E-2"/>
      </bottom>
      <diagonal/>
    </border>
    <border>
      <left style="thin">
        <color theme="0" tint="-0.14996795556505021"/>
      </left>
      <right/>
      <top style="thin">
        <color theme="0" tint="-0.14990691854609822"/>
      </top>
      <bottom/>
      <diagonal/>
    </border>
    <border>
      <left/>
      <right style="thin">
        <color theme="0" tint="-0.14996795556505021"/>
      </right>
      <top style="thin">
        <color theme="0" tint="-0.14990691854609822"/>
      </top>
      <bottom/>
      <diagonal/>
    </border>
    <border>
      <left/>
      <right style="thin">
        <color theme="0" tint="-0.14993743705557422"/>
      </right>
      <top style="thin">
        <color theme="0" tint="-0.14990691854609822"/>
      </top>
      <bottom/>
      <diagonal/>
    </border>
    <border>
      <left style="thin">
        <color theme="0" tint="-0.14996795556505021"/>
      </left>
      <right/>
      <top/>
      <bottom style="thin">
        <color theme="0" tint="-0.14990691854609822"/>
      </bottom>
      <diagonal/>
    </border>
    <border>
      <left/>
      <right style="thin">
        <color theme="0" tint="-0.14996795556505021"/>
      </right>
      <top/>
      <bottom style="thin">
        <color theme="0" tint="-0.14990691854609822"/>
      </bottom>
      <diagonal/>
    </border>
    <border>
      <left style="thin">
        <color theme="0" tint="-0.14993743705557422"/>
      </left>
      <right/>
      <top style="thin">
        <color theme="0" tint="-0.14996795556505021"/>
      </top>
      <bottom/>
      <diagonal/>
    </border>
    <border>
      <left style="thin">
        <color theme="0" tint="-0.14993743705557422"/>
      </left>
      <right/>
      <top/>
      <bottom style="thin">
        <color theme="0" tint="-0.14996795556505021"/>
      </bottom>
      <diagonal/>
    </border>
    <border>
      <left/>
      <right style="thin">
        <color theme="0" tint="-0.14993743705557422"/>
      </right>
      <top style="thin">
        <color theme="0" tint="-0.14990691854609822"/>
      </top>
      <bottom style="thin">
        <color theme="0" tint="-4.9989318521683403E-2"/>
      </bottom>
      <diagonal/>
    </border>
    <border>
      <left/>
      <right style="thin">
        <color theme="0" tint="-0.14993743705557422"/>
      </right>
      <top style="thin">
        <color theme="0" tint="-4.9989318521683403E-2"/>
      </top>
      <bottom style="thin">
        <color theme="0" tint="-0.14990691854609822"/>
      </bottom>
      <diagonal/>
    </border>
    <border>
      <left/>
      <right/>
      <top style="thin">
        <color theme="0" tint="-0.24994659260841701"/>
      </top>
      <bottom style="thin">
        <color theme="0" tint="-0.14996795556505021"/>
      </bottom>
      <diagonal/>
    </border>
    <border>
      <left/>
      <right style="thin">
        <color theme="0" tint="-0.24994659260841701"/>
      </right>
      <top style="thin">
        <color theme="0" tint="-0.24994659260841701"/>
      </top>
      <bottom style="thin">
        <color theme="0" tint="-0.14996795556505021"/>
      </bottom>
      <diagonal/>
    </border>
    <border>
      <left style="thin">
        <color theme="0" tint="-0.24994659260841701"/>
      </left>
      <right/>
      <top style="thin">
        <color theme="0" tint="-4.9989318521683403E-2"/>
      </top>
      <bottom style="thin">
        <color theme="0" tint="-0.24994659260841701"/>
      </bottom>
      <diagonal/>
    </border>
    <border>
      <left/>
      <right/>
      <top style="thin">
        <color theme="0" tint="-4.9989318521683403E-2"/>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right style="thin">
        <color theme="0" tint="-0.24994659260841701"/>
      </right>
      <top style="thin">
        <color theme="0" tint="-0.14996795556505021"/>
      </top>
      <bottom style="thin">
        <color theme="0" tint="-4.9989318521683403E-2"/>
      </bottom>
      <diagonal/>
    </border>
    <border>
      <left style="thin">
        <color theme="0" tint="-0.24994659260841701"/>
      </left>
      <right/>
      <top style="thin">
        <color theme="0" tint="-0.14996795556505021"/>
      </top>
      <bottom style="thin">
        <color theme="0" tint="-0.14996795556505021"/>
      </bottom>
      <diagonal/>
    </border>
    <border>
      <left/>
      <right style="thin">
        <color theme="0" tint="-0.24994659260841701"/>
      </right>
      <top style="thin">
        <color theme="0" tint="-4.9989318521683403E-2"/>
      </top>
      <bottom style="thin">
        <color theme="0" tint="-0.24994659260841701"/>
      </bottom>
      <diagonal/>
    </border>
    <border>
      <left style="thin">
        <color theme="0" tint="-0.14996795556505021"/>
      </left>
      <right style="thin">
        <color theme="0" tint="-0.14996795556505021"/>
      </right>
      <top style="thin">
        <color theme="0" tint="-0.14990691854609822"/>
      </top>
      <bottom style="thin">
        <color theme="0" tint="-0.14993743705557422"/>
      </bottom>
      <diagonal/>
    </border>
    <border>
      <left/>
      <right/>
      <top style="thin">
        <color theme="0" tint="-0.14990691854609822"/>
      </top>
      <bottom style="thin">
        <color theme="0" tint="-0.14993743705557422"/>
      </bottom>
      <diagonal/>
    </border>
    <border>
      <left/>
      <right style="thin">
        <color theme="0" tint="-0.14993743705557422"/>
      </right>
      <top style="thin">
        <color theme="0" tint="-0.14990691854609822"/>
      </top>
      <bottom style="thin">
        <color theme="0" tint="-0.14993743705557422"/>
      </bottom>
      <diagonal/>
    </border>
    <border>
      <left style="thin">
        <color theme="0" tint="-0.14996795556505021"/>
      </left>
      <right style="thin">
        <color theme="0" tint="-0.14996795556505021"/>
      </right>
      <top/>
      <bottom style="thin">
        <color theme="0" tint="-0.14990691854609822"/>
      </bottom>
      <diagonal/>
    </border>
    <border>
      <left/>
      <right/>
      <top style="thin">
        <color theme="0" tint="-0.14996795556505021"/>
      </top>
      <bottom style="medium">
        <color theme="0" tint="-4.9989318521683403E-2"/>
      </bottom>
      <diagonal/>
    </border>
    <border>
      <left style="thin">
        <color theme="0" tint="-0.14996795556505021"/>
      </left>
      <right style="thin">
        <color theme="0" tint="-4.9989318521683403E-2"/>
      </right>
      <top style="thin">
        <color theme="0" tint="-0.14996795556505021"/>
      </top>
      <bottom style="thin">
        <color theme="0" tint="-4.9989318521683403E-2"/>
      </bottom>
      <diagonal/>
    </border>
    <border>
      <left style="thin">
        <color theme="0" tint="-4.9989318521683403E-2"/>
      </left>
      <right style="thin">
        <color theme="0" tint="-0.14996795556505021"/>
      </right>
      <top style="thin">
        <color theme="0" tint="-0.14996795556505021"/>
      </top>
      <bottom style="thin">
        <color theme="0" tint="-4.9989318521683403E-2"/>
      </bottom>
      <diagonal/>
    </border>
    <border>
      <left style="thin">
        <color theme="0" tint="-0.14996795556505021"/>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0.14996795556505021"/>
      </right>
      <top style="thin">
        <color theme="0" tint="-4.9989318521683403E-2"/>
      </top>
      <bottom style="thin">
        <color theme="0" tint="-4.9989318521683403E-2"/>
      </bottom>
      <diagonal/>
    </border>
    <border>
      <left style="thin">
        <color theme="0" tint="-0.14996795556505021"/>
      </left>
      <right style="thin">
        <color theme="0" tint="-4.9989318521683403E-2"/>
      </right>
      <top style="thin">
        <color theme="0" tint="-4.9989318521683403E-2"/>
      </top>
      <bottom style="thin">
        <color theme="0" tint="-0.14996795556505021"/>
      </bottom>
      <diagonal/>
    </border>
    <border>
      <left style="thin">
        <color theme="0" tint="-4.9989318521683403E-2"/>
      </left>
      <right style="thin">
        <color theme="0" tint="-0.14996795556505021"/>
      </right>
      <top style="thin">
        <color theme="0" tint="-4.9989318521683403E-2"/>
      </top>
      <bottom style="thin">
        <color theme="0" tint="-0.14996795556505021"/>
      </bottom>
      <diagonal/>
    </border>
    <border>
      <left style="thin">
        <color theme="0" tint="-0.14993743705557422"/>
      </left>
      <right/>
      <top style="thin">
        <color theme="0" tint="-0.14993743705557422"/>
      </top>
      <bottom style="thin">
        <color theme="0" tint="-0.14990691854609822"/>
      </bottom>
      <diagonal/>
    </border>
    <border>
      <left/>
      <right style="thin">
        <color theme="0" tint="-0.14993743705557422"/>
      </right>
      <top style="thin">
        <color theme="0" tint="-0.14993743705557422"/>
      </top>
      <bottom style="thin">
        <color theme="0" tint="-0.14990691854609822"/>
      </bottom>
      <diagonal/>
    </border>
    <border>
      <left style="thin">
        <color theme="0" tint="-0.14990691854609822"/>
      </left>
      <right/>
      <top/>
      <bottom style="thin">
        <color theme="0" tint="-4.9989318521683403E-2"/>
      </bottom>
      <diagonal/>
    </border>
    <border>
      <left/>
      <right style="thin">
        <color theme="0" tint="-0.14990691854609822"/>
      </right>
      <top/>
      <bottom style="thin">
        <color theme="0" tint="-4.9989318521683403E-2"/>
      </bottom>
      <diagonal/>
    </border>
    <border>
      <left style="thin">
        <color theme="0" tint="-0.14990691854609822"/>
      </left>
      <right/>
      <top style="thin">
        <color theme="0" tint="-4.9989318521683403E-2"/>
      </top>
      <bottom style="thin">
        <color theme="0" tint="-4.9989318521683403E-2"/>
      </bottom>
      <diagonal/>
    </border>
    <border>
      <left/>
      <right style="thin">
        <color theme="0" tint="-0.14990691854609822"/>
      </right>
      <top style="thin">
        <color theme="0" tint="-4.9989318521683403E-2"/>
      </top>
      <bottom style="thin">
        <color theme="0" tint="-4.9989318521683403E-2"/>
      </bottom>
      <diagonal/>
    </border>
    <border>
      <left style="thin">
        <color theme="0" tint="-0.14990691854609822"/>
      </left>
      <right/>
      <top style="thin">
        <color theme="0" tint="-4.9989318521683403E-2"/>
      </top>
      <bottom style="thin">
        <color theme="0" tint="-0.14993743705557422"/>
      </bottom>
      <diagonal/>
    </border>
    <border>
      <left/>
      <right style="thin">
        <color theme="0" tint="-0.14990691854609822"/>
      </right>
      <top style="thin">
        <color theme="0" tint="-4.9989318521683403E-2"/>
      </top>
      <bottom style="thin">
        <color theme="0" tint="-0.14993743705557422"/>
      </bottom>
      <diagonal/>
    </border>
    <border>
      <left/>
      <right style="thin">
        <color theme="0" tint="-0.14993743705557422"/>
      </right>
      <top style="thin">
        <color theme="0" tint="-0.14996795556505021"/>
      </top>
      <bottom/>
      <diagonal/>
    </border>
    <border>
      <left style="thin">
        <color theme="0" tint="-0.14996795556505021"/>
      </left>
      <right/>
      <top style="thin">
        <color theme="0" tint="-0.1498764000366222"/>
      </top>
      <bottom style="thin">
        <color theme="0" tint="-0.14993743705557422"/>
      </bottom>
      <diagonal/>
    </border>
    <border>
      <left/>
      <right style="thin">
        <color theme="0" tint="-0.14993743705557422"/>
      </right>
      <top style="thin">
        <color theme="0" tint="-0.1498764000366222"/>
      </top>
      <bottom style="thin">
        <color theme="0" tint="-0.14993743705557422"/>
      </bottom>
      <diagonal/>
    </border>
    <border>
      <left style="thin">
        <color theme="0" tint="-0.14990691854609822"/>
      </left>
      <right style="thin">
        <color theme="0" tint="-0.14996795556505021"/>
      </right>
      <top style="thin">
        <color theme="0" tint="-0.1498764000366222"/>
      </top>
      <bottom/>
      <diagonal/>
    </border>
    <border>
      <left style="thin">
        <color theme="0" tint="-0.14990691854609822"/>
      </left>
      <right style="thin">
        <color theme="0" tint="-0.14996795556505021"/>
      </right>
      <top/>
      <bottom/>
      <diagonal/>
    </border>
    <border>
      <left style="thin">
        <color theme="0" tint="-0.1498764000366222"/>
      </left>
      <right/>
      <top style="thin">
        <color theme="0" tint="-0.1498764000366222"/>
      </top>
      <bottom style="thin">
        <color theme="0" tint="-0.1498764000366222"/>
      </bottom>
      <diagonal/>
    </border>
    <border>
      <left/>
      <right/>
      <top style="thin">
        <color theme="0" tint="-0.1498764000366222"/>
      </top>
      <bottom style="thin">
        <color theme="0" tint="-0.1498764000366222"/>
      </bottom>
      <diagonal/>
    </border>
    <border>
      <left/>
      <right style="thin">
        <color theme="0" tint="-0.14990691854609822"/>
      </right>
      <top style="thin">
        <color theme="0" tint="-0.1498764000366222"/>
      </top>
      <bottom style="thin">
        <color theme="0" tint="-0.1498764000366222"/>
      </bottom>
      <diagonal/>
    </border>
    <border>
      <left style="thin">
        <color theme="0" tint="-0.14990691854609822"/>
      </left>
      <right style="thin">
        <color theme="0" tint="-0.14993743705557422"/>
      </right>
      <top style="thin">
        <color theme="0" tint="-0.14993743705557422"/>
      </top>
      <bottom style="medium">
        <color theme="0" tint="-4.9989318521683403E-2"/>
      </bottom>
      <diagonal/>
    </border>
    <border>
      <left style="thin">
        <color theme="0" tint="-0.14990691854609822"/>
      </left>
      <right style="thin">
        <color theme="0" tint="-0.14993743705557422"/>
      </right>
      <top style="medium">
        <color theme="0" tint="-4.9989318521683403E-2"/>
      </top>
      <bottom style="medium">
        <color theme="0" tint="-4.9989318521683403E-2"/>
      </bottom>
      <diagonal/>
    </border>
    <border>
      <left style="thin">
        <color theme="0" tint="-0.14990691854609822"/>
      </left>
      <right style="thin">
        <color theme="0" tint="-0.14993743705557422"/>
      </right>
      <top style="medium">
        <color theme="0" tint="-4.9989318521683403E-2"/>
      </top>
      <bottom style="thin">
        <color theme="0" tint="-0.14996795556505021"/>
      </bottom>
      <diagonal/>
    </border>
    <border>
      <left style="thin">
        <color theme="0" tint="-0.14990691854609822"/>
      </left>
      <right style="thin">
        <color theme="0" tint="-0.14993743705557422"/>
      </right>
      <top style="thin">
        <color theme="0" tint="-0.14996795556505021"/>
      </top>
      <bottom style="thin">
        <color theme="0" tint="-4.9989318521683403E-2"/>
      </bottom>
      <diagonal/>
    </border>
    <border>
      <left style="thin">
        <color theme="0" tint="-0.14990691854609822"/>
      </left>
      <right style="thin">
        <color theme="0" tint="-0.14993743705557422"/>
      </right>
      <top style="thin">
        <color theme="0" tint="-4.9989318521683403E-2"/>
      </top>
      <bottom style="thin">
        <color theme="0" tint="-4.9989318521683403E-2"/>
      </bottom>
      <diagonal/>
    </border>
    <border>
      <left style="thin">
        <color theme="0" tint="-0.14990691854609822"/>
      </left>
      <right style="thin">
        <color theme="0" tint="-0.14993743705557422"/>
      </right>
      <top style="thin">
        <color theme="0" tint="-4.9989318521683403E-2"/>
      </top>
      <bottom style="thin">
        <color theme="0" tint="-0.14993743705557422"/>
      </bottom>
      <diagonal/>
    </border>
    <border>
      <left style="thin">
        <color theme="0" tint="-0.14993743705557422"/>
      </left>
      <right style="thin">
        <color theme="0" tint="-0.14993743705557422"/>
      </right>
      <top style="thin">
        <color theme="0" tint="-0.14996795556505021"/>
      </top>
      <bottom style="medium">
        <color theme="0" tint="-4.9989318521683403E-2"/>
      </bottom>
      <diagonal/>
    </border>
    <border>
      <left style="thin">
        <color theme="0" tint="-0.14993743705557422"/>
      </left>
      <right style="thin">
        <color theme="0" tint="-0.14993743705557422"/>
      </right>
      <top style="medium">
        <color theme="0" tint="-4.9989318521683403E-2"/>
      </top>
      <bottom style="medium">
        <color theme="0" tint="-4.9989318521683403E-2"/>
      </bottom>
      <diagonal/>
    </border>
    <border>
      <left style="thin">
        <color theme="0" tint="-0.14993743705557422"/>
      </left>
      <right style="thin">
        <color theme="0" tint="-0.14993743705557422"/>
      </right>
      <top style="medium">
        <color theme="0" tint="-4.9989318521683403E-2"/>
      </top>
      <bottom/>
      <diagonal/>
    </border>
    <border>
      <left style="thin">
        <color theme="0" tint="-0.24994659260841701"/>
      </left>
      <right/>
      <top/>
      <bottom style="thin">
        <color theme="0" tint="-0.24994659260841701"/>
      </bottom>
      <diagonal/>
    </border>
    <border>
      <left style="thin">
        <color theme="0" tint="-0.14990691854609822"/>
      </left>
      <right/>
      <top style="thin">
        <color theme="0" tint="-0.14993743705557422"/>
      </top>
      <bottom style="thin">
        <color theme="0" tint="-0.1498764000366222"/>
      </bottom>
      <diagonal/>
    </border>
    <border>
      <left style="thin">
        <color theme="0" tint="-0.14996795556505021"/>
      </left>
      <right/>
      <top style="thin">
        <color theme="0" tint="-0.14993743705557422"/>
      </top>
      <bottom style="thin">
        <color theme="0" tint="-0.1498764000366222"/>
      </bottom>
      <diagonal/>
    </border>
    <border>
      <left/>
      <right/>
      <top style="thin">
        <color theme="0" tint="-0.14993743705557422"/>
      </top>
      <bottom style="thin">
        <color theme="0" tint="-0.1498764000366222"/>
      </bottom>
      <diagonal/>
    </border>
    <border>
      <left/>
      <right style="thin">
        <color theme="0" tint="-0.14990691854609822"/>
      </right>
      <top style="thin">
        <color theme="0" tint="-0.14993743705557422"/>
      </top>
      <bottom style="thin">
        <color theme="0" tint="-0.1498764000366222"/>
      </bottom>
      <diagonal/>
    </border>
    <border>
      <left/>
      <right style="thin">
        <color theme="0" tint="-0.14996795556505021"/>
      </right>
      <top style="thin">
        <color theme="0" tint="-0.14996795556505021"/>
      </top>
      <bottom style="thin">
        <color theme="0" tint="-0.14990691854609822"/>
      </bottom>
      <diagonal/>
    </border>
    <border>
      <left style="thin">
        <color theme="0" tint="-0.14996795556505021"/>
      </left>
      <right style="thin">
        <color theme="0" tint="-0.14993743705557422"/>
      </right>
      <top style="thin">
        <color theme="0" tint="-0.14993743705557422"/>
      </top>
      <bottom/>
      <diagonal/>
    </border>
    <border>
      <left style="thin">
        <color theme="0" tint="-0.14996795556505021"/>
      </left>
      <right style="thin">
        <color theme="0" tint="-0.14993743705557422"/>
      </right>
      <top/>
      <bottom style="thin">
        <color theme="0" tint="-4.9989318521683403E-2"/>
      </bottom>
      <diagonal/>
    </border>
    <border>
      <left style="thin">
        <color theme="0" tint="-4.9989318521683403E-2"/>
      </left>
      <right style="thin">
        <color theme="0" tint="-4.9989318521683403E-2"/>
      </right>
      <top/>
      <bottom style="thin">
        <color theme="0" tint="-0.14993743705557422"/>
      </bottom>
      <diagonal/>
    </border>
    <border>
      <left style="thin">
        <color theme="0" tint="-4.9989318521683403E-2"/>
      </left>
      <right style="thin">
        <color theme="0" tint="-4.9989318521683403E-2"/>
      </right>
      <top style="thin">
        <color theme="0" tint="-0.14993743705557422"/>
      </top>
      <bottom style="thin">
        <color theme="0" tint="-0.14996795556505021"/>
      </bottom>
      <diagonal/>
    </border>
    <border>
      <left/>
      <right style="thin">
        <color theme="0" tint="-0.14996795556505021"/>
      </right>
      <top style="thin">
        <color theme="0" tint="-0.14993743705557422"/>
      </top>
      <bottom style="thin">
        <color theme="0" tint="-0.14996795556505021"/>
      </bottom>
      <diagonal/>
    </border>
    <border>
      <left/>
      <right style="thin">
        <color theme="0" tint="-0.14996795556505021"/>
      </right>
      <top style="thin">
        <color theme="0" tint="-0.14993743705557422"/>
      </top>
      <bottom style="thin">
        <color theme="0" tint="-0.14990691854609822"/>
      </bottom>
      <diagonal/>
    </border>
    <border>
      <left style="thin">
        <color theme="0" tint="-0.14990691854609822"/>
      </left>
      <right style="thin">
        <color theme="0" tint="-0.14990691854609822"/>
      </right>
      <top style="thin">
        <color theme="0" tint="-0.14993743705557422"/>
      </top>
      <bottom style="thin">
        <color theme="0" tint="-0.14990691854609822"/>
      </bottom>
      <diagonal/>
    </border>
    <border>
      <left style="thin">
        <color theme="0" tint="-0.14990691854609822"/>
      </left>
      <right style="thin">
        <color theme="0" tint="-0.14990691854609822"/>
      </right>
      <top/>
      <bottom style="thin">
        <color theme="0" tint="-0.14993743705557422"/>
      </bottom>
      <diagonal/>
    </border>
    <border>
      <left style="thin">
        <color theme="0" tint="-0.14990691854609822"/>
      </left>
      <right style="thin">
        <color theme="0" tint="-0.14990691854609822"/>
      </right>
      <top/>
      <bottom style="thin">
        <color theme="0" tint="-4.9989318521683403E-2"/>
      </bottom>
      <diagonal/>
    </border>
    <border>
      <left style="thin">
        <color theme="0" tint="-0.14990691854609822"/>
      </left>
      <right style="thin">
        <color theme="0" tint="-0.14990691854609822"/>
      </right>
      <top style="thin">
        <color theme="0" tint="-4.9989318521683403E-2"/>
      </top>
      <bottom style="thin">
        <color theme="0" tint="-4.9989318521683403E-2"/>
      </bottom>
      <diagonal/>
    </border>
    <border>
      <left style="thin">
        <color theme="0" tint="-0.14990691854609822"/>
      </left>
      <right style="thin">
        <color theme="0" tint="-0.14990691854609822"/>
      </right>
      <top style="thin">
        <color theme="0" tint="-4.9989318521683403E-2"/>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3743705557422"/>
      </left>
      <right/>
      <top style="thin">
        <color theme="0" tint="-0.14996795556505021"/>
      </top>
      <bottom style="medium">
        <color theme="0" tint="-4.9989318521683403E-2"/>
      </bottom>
      <diagonal/>
    </border>
    <border>
      <left/>
      <right style="thin">
        <color theme="0" tint="-0.14993743705557422"/>
      </right>
      <top style="thin">
        <color theme="0" tint="-0.14996795556505021"/>
      </top>
      <bottom style="medium">
        <color theme="0" tint="-4.9989318521683403E-2"/>
      </bottom>
      <diagonal/>
    </border>
    <border>
      <left/>
      <right style="thin">
        <color theme="0" tint="-0.14993743705557422"/>
      </right>
      <top style="medium">
        <color theme="0" tint="-4.9989318521683403E-2"/>
      </top>
      <bottom style="medium">
        <color theme="0" tint="-4.9989318521683403E-2"/>
      </bottom>
      <diagonal/>
    </border>
    <border>
      <left/>
      <right style="thin">
        <color theme="0" tint="-0.14993743705557422"/>
      </right>
      <top style="medium">
        <color theme="0" tint="-4.9989318521683403E-2"/>
      </top>
      <bottom/>
      <diagonal/>
    </border>
    <border>
      <left/>
      <right style="thin">
        <color theme="0" tint="-0.14993743705557422"/>
      </right>
      <top style="thin">
        <color theme="0" tint="-0.14993743705557422"/>
      </top>
      <bottom style="thin">
        <color theme="0" tint="-0.14996795556505021"/>
      </bottom>
      <diagonal/>
    </border>
  </borders>
  <cellStyleXfs count="6711">
    <xf numFmtId="0" fontId="0" fillId="0" borderId="0"/>
    <xf numFmtId="43"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4" fontId="4" fillId="0" borderId="0" applyFont="0" applyFill="0" applyBorder="0" applyAlignment="0" applyProtection="0"/>
    <xf numFmtId="0" fontId="1" fillId="0" borderId="0"/>
    <xf numFmtId="0" fontId="6" fillId="0" borderId="0">
      <alignment horizontal="left" wrapText="1"/>
    </xf>
    <xf numFmtId="0" fontId="1"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xf numFmtId="0" fontId="6" fillId="0" borderId="0"/>
    <xf numFmtId="0" fontId="4" fillId="0" borderId="0"/>
    <xf numFmtId="0" fontId="6" fillId="0" borderId="0"/>
    <xf numFmtId="9" fontId="4" fillId="0" borderId="0" applyFont="0" applyFill="0" applyBorder="0" applyAlignment="0" applyProtection="0"/>
    <xf numFmtId="9" fontId="5" fillId="0" borderId="0" applyFont="0" applyFill="0" applyBorder="0" applyAlignment="0" applyProtection="0"/>
    <xf numFmtId="0" fontId="8" fillId="0" borderId="0" applyNumberFormat="0" applyFill="0" applyBorder="0" applyAlignment="0" applyProtection="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43" fontId="5" fillId="0" borderId="0" applyFont="0" applyFill="0" applyBorder="0" applyAlignment="0" applyProtection="0"/>
    <xf numFmtId="9" fontId="5" fillId="0" borderId="0" applyFont="0" applyFill="0" applyBorder="0" applyAlignment="0" applyProtection="0"/>
    <xf numFmtId="0" fontId="22" fillId="0" borderId="0"/>
    <xf numFmtId="0" fontId="22"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5" fillId="2"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2" borderId="0" applyNumberFormat="0" applyBorder="0" applyAlignment="0" applyProtection="0"/>
    <xf numFmtId="0" fontId="5" fillId="38"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 fillId="39" borderId="0" applyNumberFormat="0" applyBorder="0" applyAlignment="0" applyProtection="0"/>
    <xf numFmtId="0" fontId="1" fillId="13" borderId="0" applyNumberFormat="0" applyBorder="0" applyAlignment="0" applyProtection="0"/>
    <xf numFmtId="0" fontId="1" fillId="39" borderId="0" applyNumberFormat="0" applyBorder="0" applyAlignment="0" applyProtection="0"/>
    <xf numFmtId="0" fontId="5" fillId="39" borderId="0" applyNumberFormat="0" applyBorder="0" applyAlignment="0" applyProtection="0"/>
    <xf numFmtId="0" fontId="1" fillId="39" borderId="0" applyNumberFormat="0" applyBorder="0" applyAlignment="0" applyProtection="0"/>
    <xf numFmtId="0" fontId="5" fillId="40" borderId="0" applyNumberFormat="0" applyBorder="0" applyAlignment="0" applyProtection="0"/>
    <xf numFmtId="0" fontId="1" fillId="13" borderId="0" applyNumberFormat="0" applyBorder="0" applyAlignment="0" applyProtection="0"/>
    <xf numFmtId="0" fontId="1" fillId="39" borderId="0" applyNumberFormat="0" applyBorder="0" applyAlignment="0" applyProtection="0"/>
    <xf numFmtId="0" fontId="5"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 fillId="3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1" fillId="42" borderId="0" applyNumberFormat="0" applyBorder="0" applyAlignment="0" applyProtection="0"/>
    <xf numFmtId="0" fontId="1" fillId="17" borderId="0" applyNumberFormat="0" applyBorder="0" applyAlignment="0" applyProtection="0"/>
    <xf numFmtId="0" fontId="1" fillId="42" borderId="0" applyNumberFormat="0" applyBorder="0" applyAlignment="0" applyProtection="0"/>
    <xf numFmtId="0" fontId="5" fillId="42" borderId="0" applyNumberFormat="0" applyBorder="0" applyAlignment="0" applyProtection="0"/>
    <xf numFmtId="0" fontId="1" fillId="42" borderId="0" applyNumberFormat="0" applyBorder="0" applyAlignment="0" applyProtection="0"/>
    <xf numFmtId="0" fontId="5" fillId="43" borderId="0" applyNumberFormat="0" applyBorder="0" applyAlignment="0" applyProtection="0"/>
    <xf numFmtId="0" fontId="1" fillId="17" borderId="0" applyNumberFormat="0" applyBorder="0" applyAlignment="0" applyProtection="0"/>
    <xf numFmtId="0" fontId="1" fillId="42" borderId="0" applyNumberFormat="0" applyBorder="0" applyAlignment="0" applyProtection="0"/>
    <xf numFmtId="0" fontId="5"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 fillId="45"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5" fillId="45" borderId="0" applyNumberFormat="0" applyBorder="0" applyAlignment="0" applyProtection="0"/>
    <xf numFmtId="0" fontId="1" fillId="45" borderId="0" applyNumberFormat="0" applyBorder="0" applyAlignment="0" applyProtection="0"/>
    <xf numFmtId="0" fontId="5" fillId="46"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5" fillId="4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1" fillId="48" borderId="0" applyNumberFormat="0" applyBorder="0" applyAlignment="0" applyProtection="0"/>
    <xf numFmtId="0" fontId="1" fillId="25" borderId="0" applyNumberFormat="0" applyBorder="0" applyAlignment="0" applyProtection="0"/>
    <xf numFmtId="0" fontId="1" fillId="48" borderId="0" applyNumberFormat="0" applyBorder="0" applyAlignment="0" applyProtection="0"/>
    <xf numFmtId="0" fontId="5" fillId="48" borderId="0" applyNumberFormat="0" applyBorder="0" applyAlignment="0" applyProtection="0"/>
    <xf numFmtId="0" fontId="1" fillId="48" borderId="0" applyNumberFormat="0" applyBorder="0" applyAlignment="0" applyProtection="0"/>
    <xf numFmtId="0" fontId="5" fillId="49" borderId="0" applyNumberFormat="0" applyBorder="0" applyAlignment="0" applyProtection="0"/>
    <xf numFmtId="0" fontId="1" fillId="25" borderId="0" applyNumberFormat="0" applyBorder="0" applyAlignment="0" applyProtection="0"/>
    <xf numFmtId="0" fontId="1" fillId="48" borderId="0" applyNumberFormat="0" applyBorder="0" applyAlignment="0" applyProtection="0"/>
    <xf numFmtId="0" fontId="5" fillId="4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5" fillId="4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 fillId="50" borderId="0" applyNumberFormat="0" applyBorder="0" applyAlignment="0" applyProtection="0"/>
    <xf numFmtId="0" fontId="1" fillId="29" borderId="0" applyNumberFormat="0" applyBorder="0" applyAlignment="0" applyProtection="0"/>
    <xf numFmtId="0" fontId="5" fillId="5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 fillId="50"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 fillId="44" borderId="0" applyNumberFormat="0" applyBorder="0" applyAlignment="0" applyProtection="0"/>
    <xf numFmtId="0" fontId="1" fillId="33" borderId="0" applyNumberFormat="0" applyBorder="0" applyAlignment="0" applyProtection="0"/>
    <xf numFmtId="0" fontId="5" fillId="52"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 fillId="4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50" borderId="0" applyNumberFormat="0" applyBorder="0" applyAlignment="0" applyProtection="0"/>
    <xf numFmtId="0" fontId="83" fillId="50"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55" borderId="0" applyNumberFormat="0" applyBorder="0" applyAlignment="0" applyProtection="0"/>
    <xf numFmtId="0" fontId="5" fillId="58" borderId="0" applyNumberFormat="0" applyBorder="0" applyAlignment="0" applyProtection="0"/>
    <xf numFmtId="0" fontId="5" fillId="36"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14" borderId="0" applyNumberFormat="0" applyBorder="0" applyAlignment="0" applyProtection="0"/>
    <xf numFmtId="0" fontId="1" fillId="60" borderId="0" applyNumberFormat="0" applyBorder="0" applyAlignment="0" applyProtection="0"/>
    <xf numFmtId="0" fontId="5"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5" fillId="61" borderId="0" applyNumberFormat="0" applyBorder="0" applyAlignment="0" applyProtection="0"/>
    <xf numFmtId="0" fontId="1" fillId="14" borderId="0" applyNumberFormat="0" applyBorder="0" applyAlignment="0" applyProtection="0"/>
    <xf numFmtId="0" fontId="1" fillId="60" borderId="0" applyNumberFormat="0" applyBorder="0" applyAlignment="0" applyProtection="0"/>
    <xf numFmtId="0" fontId="5" fillId="6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 fillId="5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 fillId="53" borderId="0" applyNumberFormat="0" applyBorder="0" applyAlignment="0" applyProtection="0"/>
    <xf numFmtId="0" fontId="1" fillId="18" borderId="0" applyNumberFormat="0" applyBorder="0" applyAlignment="0" applyProtection="0"/>
    <xf numFmtId="0" fontId="5" fillId="6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 fillId="5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1" fillId="63" borderId="0" applyNumberFormat="0" applyBorder="0" applyAlignment="0" applyProtection="0"/>
    <xf numFmtId="0" fontId="1" fillId="22" borderId="0" applyNumberFormat="0" applyBorder="0" applyAlignment="0" applyProtection="0"/>
    <xf numFmtId="0" fontId="1" fillId="63" borderId="0" applyNumberFormat="0" applyBorder="0" applyAlignment="0" applyProtection="0"/>
    <xf numFmtId="0" fontId="5" fillId="63" borderId="0" applyNumberFormat="0" applyBorder="0" applyAlignment="0" applyProtection="0"/>
    <xf numFmtId="0" fontId="1" fillId="63" borderId="0" applyNumberFormat="0" applyBorder="0" applyAlignment="0" applyProtection="0"/>
    <xf numFmtId="0" fontId="5" fillId="64" borderId="0" applyNumberFormat="0" applyBorder="0" applyAlignment="0" applyProtection="0"/>
    <xf numFmtId="0" fontId="1" fillId="22" borderId="0" applyNumberFormat="0" applyBorder="0" applyAlignment="0" applyProtection="0"/>
    <xf numFmtId="0" fontId="1" fillId="63" borderId="0" applyNumberFormat="0" applyBorder="0" applyAlignment="0" applyProtection="0"/>
    <xf numFmtId="0" fontId="5" fillId="5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 fillId="6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26" borderId="0" applyNumberFormat="0" applyBorder="0" applyAlignment="0" applyProtection="0"/>
    <xf numFmtId="0" fontId="1" fillId="60" borderId="0" applyNumberFormat="0" applyBorder="0" applyAlignment="0" applyProtection="0"/>
    <xf numFmtId="0" fontId="5" fillId="48"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5" fillId="65" borderId="0" applyNumberFormat="0" applyBorder="0" applyAlignment="0" applyProtection="0"/>
    <xf numFmtId="0" fontId="1" fillId="26" borderId="0" applyNumberFormat="0" applyBorder="0" applyAlignment="0" applyProtection="0"/>
    <xf numFmtId="0" fontId="1" fillId="60" borderId="0" applyNumberFormat="0" applyBorder="0" applyAlignment="0" applyProtection="0"/>
    <xf numFmtId="0" fontId="5" fillId="6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5" fillId="5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 fillId="59" borderId="0" applyNumberFormat="0" applyBorder="0" applyAlignment="0" applyProtection="0"/>
    <xf numFmtId="0" fontId="1" fillId="30" borderId="0" applyNumberFormat="0" applyBorder="0" applyAlignment="0" applyProtection="0"/>
    <xf numFmtId="0" fontId="5" fillId="6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 fillId="5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4" borderId="0" applyNumberFormat="0" applyBorder="0" applyAlignment="0" applyProtection="0"/>
    <xf numFmtId="0" fontId="1" fillId="44" borderId="0" applyNumberFormat="0" applyBorder="0" applyAlignment="0" applyProtection="0"/>
    <xf numFmtId="0" fontId="5" fillId="67"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5" fillId="68" borderId="0" applyNumberFormat="0" applyBorder="0" applyAlignment="0" applyProtection="0"/>
    <xf numFmtId="0" fontId="1" fillId="34" borderId="0" applyNumberFormat="0" applyBorder="0" applyAlignment="0" applyProtection="0"/>
    <xf numFmtId="0" fontId="1" fillId="44" borderId="0" applyNumberFormat="0" applyBorder="0" applyAlignment="0" applyProtection="0"/>
    <xf numFmtId="0" fontId="5" fillId="4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 fillId="67"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0" borderId="0" applyNumberFormat="0" applyBorder="0" applyAlignment="0" applyProtection="0"/>
    <xf numFmtId="0" fontId="5" fillId="69" borderId="0" applyNumberFormat="0" applyBorder="0" applyAlignment="0" applyProtection="0"/>
    <xf numFmtId="0" fontId="5" fillId="69" borderId="0" applyNumberFormat="0" applyBorder="0" applyAlignment="0" applyProtection="0"/>
    <xf numFmtId="0" fontId="5" fillId="69" borderId="0" applyNumberFormat="0" applyBorder="0" applyAlignment="0" applyProtection="0"/>
    <xf numFmtId="0" fontId="5" fillId="69"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5" fillId="54" borderId="0" applyNumberFormat="0" applyBorder="0" applyAlignment="0" applyProtection="0"/>
    <xf numFmtId="0" fontId="83" fillId="59" borderId="0" applyNumberFormat="0" applyBorder="0" applyAlignment="0" applyProtection="0"/>
    <xf numFmtId="0" fontId="83" fillId="59"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63" borderId="0" applyNumberFormat="0" applyBorder="0" applyAlignment="0" applyProtection="0"/>
    <xf numFmtId="0" fontId="83" fillId="63"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59" borderId="0" applyNumberFormat="0" applyBorder="0" applyAlignment="0" applyProtection="0"/>
    <xf numFmtId="0" fontId="83" fillId="59"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4" fillId="70" borderId="0" applyNumberFormat="0" applyBorder="0" applyAlignment="0" applyProtection="0"/>
    <xf numFmtId="0" fontId="84" fillId="56" borderId="0" applyNumberFormat="0" applyBorder="0" applyAlignment="0" applyProtection="0"/>
    <xf numFmtId="0" fontId="84" fillId="57" borderId="0" applyNumberFormat="0" applyBorder="0" applyAlignment="0" applyProtection="0"/>
    <xf numFmtId="0" fontId="84" fillId="55" borderId="0" applyNumberFormat="0" applyBorder="0" applyAlignment="0" applyProtection="0"/>
    <xf numFmtId="0" fontId="84" fillId="70" borderId="0" applyNumberFormat="0" applyBorder="0" applyAlignment="0" applyProtection="0"/>
    <xf numFmtId="0" fontId="84" fillId="36" borderId="0" applyNumberFormat="0" applyBorder="0" applyAlignment="0" applyProtection="0"/>
    <xf numFmtId="0" fontId="84" fillId="71" borderId="0" applyNumberFormat="0" applyBorder="0" applyAlignment="0" applyProtection="0"/>
    <xf numFmtId="0" fontId="78" fillId="72" borderId="0" applyNumberFormat="0" applyBorder="0" applyAlignment="0" applyProtection="0"/>
    <xf numFmtId="0" fontId="78" fillId="72" borderId="0" applyNumberFormat="0" applyBorder="0" applyAlignment="0" applyProtection="0"/>
    <xf numFmtId="0" fontId="84" fillId="73" borderId="0" applyNumberFormat="0" applyBorder="0" applyAlignment="0" applyProtection="0"/>
    <xf numFmtId="0" fontId="78" fillId="15" borderId="0" applyNumberFormat="0" applyBorder="0" applyAlignment="0" applyProtection="0"/>
    <xf numFmtId="0" fontId="78" fillId="72" borderId="0" applyNumberFormat="0" applyBorder="0" applyAlignment="0" applyProtection="0"/>
    <xf numFmtId="0" fontId="84" fillId="72" borderId="0" applyNumberFormat="0" applyBorder="0" applyAlignment="0" applyProtection="0"/>
    <xf numFmtId="0" fontId="84" fillId="71" borderId="0" applyNumberFormat="0" applyBorder="0" applyAlignment="0" applyProtection="0"/>
    <xf numFmtId="0" fontId="84" fillId="53" borderId="0" applyNumberFormat="0" applyBorder="0" applyAlignment="0" applyProtection="0"/>
    <xf numFmtId="0" fontId="84" fillId="74" borderId="0" applyNumberFormat="0" applyBorder="0" applyAlignment="0" applyProtection="0"/>
    <xf numFmtId="0" fontId="78" fillId="19" borderId="0" applyNumberFormat="0" applyBorder="0" applyAlignment="0" applyProtection="0"/>
    <xf numFmtId="0" fontId="84" fillId="53" borderId="0" applyNumberFormat="0" applyBorder="0" applyAlignment="0" applyProtection="0"/>
    <xf numFmtId="0" fontId="84" fillId="63" borderId="0" applyNumberFormat="0" applyBorder="0" applyAlignment="0" applyProtection="0"/>
    <xf numFmtId="0" fontId="84" fillId="75" borderId="0" applyNumberFormat="0" applyBorder="0" applyAlignment="0" applyProtection="0"/>
    <xf numFmtId="0" fontId="78" fillId="23" borderId="0" applyNumberFormat="0" applyBorder="0" applyAlignment="0" applyProtection="0"/>
    <xf numFmtId="0" fontId="78" fillId="63" borderId="0" applyNumberFormat="0" applyBorder="0" applyAlignment="0" applyProtection="0"/>
    <xf numFmtId="0" fontId="84" fillId="54" borderId="0" applyNumberFormat="0" applyBorder="0" applyAlignment="0" applyProtection="0"/>
    <xf numFmtId="0" fontId="84" fillId="63" borderId="0" applyNumberFormat="0" applyBorder="0" applyAlignment="0" applyProtection="0"/>
    <xf numFmtId="0" fontId="84" fillId="76" borderId="0" applyNumberFormat="0" applyBorder="0" applyAlignment="0" applyProtection="0"/>
    <xf numFmtId="0" fontId="84" fillId="77" borderId="0" applyNumberFormat="0" applyBorder="0" applyAlignment="0" applyProtection="0"/>
    <xf numFmtId="0" fontId="78" fillId="27" borderId="0" applyNumberFormat="0" applyBorder="0" applyAlignment="0" applyProtection="0"/>
    <xf numFmtId="0" fontId="78" fillId="76" borderId="0" applyNumberFormat="0" applyBorder="0" applyAlignment="0" applyProtection="0"/>
    <xf numFmtId="0" fontId="84" fillId="60" borderId="0" applyNumberFormat="0" applyBorder="0" applyAlignment="0" applyProtection="0"/>
    <xf numFmtId="0" fontId="84" fillId="76" borderId="0" applyNumberFormat="0" applyBorder="0" applyAlignment="0" applyProtection="0"/>
    <xf numFmtId="0" fontId="84" fillId="72" borderId="0" applyNumberFormat="0" applyBorder="0" applyAlignment="0" applyProtection="0"/>
    <xf numFmtId="0" fontId="84" fillId="78" borderId="0" applyNumberFormat="0" applyBorder="0" applyAlignment="0" applyProtection="0"/>
    <xf numFmtId="0" fontId="78" fillId="31" borderId="0" applyNumberFormat="0" applyBorder="0" applyAlignment="0" applyProtection="0"/>
    <xf numFmtId="0" fontId="84" fillId="72" borderId="0" applyNumberFormat="0" applyBorder="0" applyAlignment="0" applyProtection="0"/>
    <xf numFmtId="0" fontId="84" fillId="79" borderId="0" applyNumberFormat="0" applyBorder="0" applyAlignment="0" applyProtection="0"/>
    <xf numFmtId="0" fontId="84" fillId="80" borderId="0" applyNumberFormat="0" applyBorder="0" applyAlignment="0" applyProtection="0"/>
    <xf numFmtId="0" fontId="78" fillId="35" borderId="0" applyNumberFormat="0" applyBorder="0" applyAlignment="0" applyProtection="0"/>
    <xf numFmtId="0" fontId="78" fillId="79" borderId="0" applyNumberFormat="0" applyBorder="0" applyAlignment="0" applyProtection="0"/>
    <xf numFmtId="0" fontId="84" fillId="44" borderId="0" applyNumberFormat="0" applyBorder="0" applyAlignment="0" applyProtection="0"/>
    <xf numFmtId="0" fontId="84" fillId="79" borderId="0" applyNumberFormat="0" applyBorder="0" applyAlignment="0" applyProtection="0"/>
    <xf numFmtId="0" fontId="84" fillId="72" borderId="0" applyNumberFormat="0" applyBorder="0" applyAlignment="0" applyProtection="0"/>
    <xf numFmtId="0" fontId="84" fillId="53" borderId="0" applyNumberFormat="0" applyBorder="0" applyAlignment="0" applyProtection="0"/>
    <xf numFmtId="0" fontId="84" fillId="54" borderId="0" applyNumberFormat="0" applyBorder="0" applyAlignment="0" applyProtection="0"/>
    <xf numFmtId="0" fontId="84" fillId="60" borderId="0" applyNumberFormat="0" applyBorder="0" applyAlignment="0" applyProtection="0"/>
    <xf numFmtId="0" fontId="84" fillId="72" borderId="0" applyNumberFormat="0" applyBorder="0" applyAlignment="0" applyProtection="0"/>
    <xf numFmtId="0" fontId="84" fillId="81" borderId="0" applyNumberFormat="0" applyBorder="0" applyAlignment="0" applyProtection="0"/>
    <xf numFmtId="0" fontId="85" fillId="71" borderId="0" applyNumberFormat="0" applyBorder="0" applyAlignment="0" applyProtection="0"/>
    <xf numFmtId="0" fontId="85" fillId="53" borderId="0" applyNumberFormat="0" applyBorder="0" applyAlignment="0" applyProtection="0"/>
    <xf numFmtId="0" fontId="85" fillId="63" borderId="0" applyNumberFormat="0" applyBorder="0" applyAlignment="0" applyProtection="0"/>
    <xf numFmtId="0" fontId="85" fillId="76" borderId="0" applyNumberFormat="0" applyBorder="0" applyAlignment="0" applyProtection="0"/>
    <xf numFmtId="0" fontId="85" fillId="72" borderId="0" applyNumberFormat="0" applyBorder="0" applyAlignment="0" applyProtection="0"/>
    <xf numFmtId="0" fontId="85" fillId="79" borderId="0" applyNumberFormat="0" applyBorder="0" applyAlignment="0" applyProtection="0"/>
    <xf numFmtId="0" fontId="84" fillId="82" borderId="0" applyNumberFormat="0" applyBorder="0" applyAlignment="0" applyProtection="0"/>
    <xf numFmtId="0" fontId="78" fillId="72" borderId="0" applyNumberFormat="0" applyBorder="0" applyAlignment="0" applyProtection="0"/>
    <xf numFmtId="0" fontId="78" fillId="72" borderId="0" applyNumberFormat="0" applyBorder="0" applyAlignment="0" applyProtection="0"/>
    <xf numFmtId="0" fontId="84" fillId="83" borderId="0" applyNumberFormat="0" applyBorder="0" applyAlignment="0" applyProtection="0"/>
    <xf numFmtId="0" fontId="78" fillId="12" borderId="0" applyNumberFormat="0" applyBorder="0" applyAlignment="0" applyProtection="0"/>
    <xf numFmtId="0" fontId="78" fillId="72" borderId="0" applyNumberFormat="0" applyBorder="0" applyAlignment="0" applyProtection="0"/>
    <xf numFmtId="0" fontId="84" fillId="72" borderId="0" applyNumberFormat="0" applyBorder="0" applyAlignment="0" applyProtection="0"/>
    <xf numFmtId="0" fontId="84" fillId="82" borderId="0" applyNumberFormat="0" applyBorder="0" applyAlignment="0" applyProtection="0"/>
    <xf numFmtId="0" fontId="84" fillId="84" borderId="0" applyNumberFormat="0" applyBorder="0" applyAlignment="0" applyProtection="0"/>
    <xf numFmtId="0" fontId="84" fillId="85" borderId="0" applyNumberFormat="0" applyBorder="0" applyAlignment="0" applyProtection="0"/>
    <xf numFmtId="0" fontId="78" fillId="16" borderId="0" applyNumberFormat="0" applyBorder="0" applyAlignment="0" applyProtection="0"/>
    <xf numFmtId="0" fontId="84" fillId="84" borderId="0" applyNumberFormat="0" applyBorder="0" applyAlignment="0" applyProtection="0"/>
    <xf numFmtId="0" fontId="84" fillId="86" borderId="0" applyNumberFormat="0" applyBorder="0" applyAlignment="0" applyProtection="0"/>
    <xf numFmtId="0" fontId="84" fillId="87" borderId="0" applyNumberFormat="0" applyBorder="0" applyAlignment="0" applyProtection="0"/>
    <xf numFmtId="0" fontId="78" fillId="20" borderId="0" applyNumberFormat="0" applyBorder="0" applyAlignment="0" applyProtection="0"/>
    <xf numFmtId="0" fontId="84" fillId="86" borderId="0" applyNumberFormat="0" applyBorder="0" applyAlignment="0" applyProtection="0"/>
    <xf numFmtId="0" fontId="84" fillId="76" borderId="0" applyNumberFormat="0" applyBorder="0" applyAlignment="0" applyProtection="0"/>
    <xf numFmtId="0" fontId="78" fillId="88" borderId="0" applyNumberFormat="0" applyBorder="0" applyAlignment="0" applyProtection="0"/>
    <xf numFmtId="0" fontId="78" fillId="88" borderId="0" applyNumberFormat="0" applyBorder="0" applyAlignment="0" applyProtection="0"/>
    <xf numFmtId="0" fontId="84" fillId="89" borderId="0" applyNumberFormat="0" applyBorder="0" applyAlignment="0" applyProtection="0"/>
    <xf numFmtId="0" fontId="78" fillId="24" borderId="0" applyNumberFormat="0" applyBorder="0" applyAlignment="0" applyProtection="0"/>
    <xf numFmtId="0" fontId="78" fillId="88" borderId="0" applyNumberFormat="0" applyBorder="0" applyAlignment="0" applyProtection="0"/>
    <xf numFmtId="0" fontId="84" fillId="88" borderId="0" applyNumberFormat="0" applyBorder="0" applyAlignment="0" applyProtection="0"/>
    <xf numFmtId="0" fontId="84" fillId="76" borderId="0" applyNumberFormat="0" applyBorder="0" applyAlignment="0" applyProtection="0"/>
    <xf numFmtId="0" fontId="84" fillId="72" borderId="0" applyNumberFormat="0" applyBorder="0" applyAlignment="0" applyProtection="0"/>
    <xf numFmtId="0" fontId="84" fillId="90" borderId="0" applyNumberFormat="0" applyBorder="0" applyAlignment="0" applyProtection="0"/>
    <xf numFmtId="0" fontId="78" fillId="28" borderId="0" applyNumberFormat="0" applyBorder="0" applyAlignment="0" applyProtection="0"/>
    <xf numFmtId="0" fontId="84" fillId="72" borderId="0" applyNumberFormat="0" applyBorder="0" applyAlignment="0" applyProtection="0"/>
    <xf numFmtId="0" fontId="84" fillId="91" borderId="0" applyNumberFormat="0" applyBorder="0" applyAlignment="0" applyProtection="0"/>
    <xf numFmtId="0" fontId="84" fillId="92" borderId="0" applyNumberFormat="0" applyBorder="0" applyAlignment="0" applyProtection="0"/>
    <xf numFmtId="0" fontId="78" fillId="32" borderId="0" applyNumberFormat="0" applyBorder="0" applyAlignment="0" applyProtection="0"/>
    <xf numFmtId="0" fontId="84" fillId="91" borderId="0" applyNumberFormat="0" applyBorder="0" applyAlignment="0" applyProtection="0"/>
    <xf numFmtId="0" fontId="4" fillId="0" borderId="0"/>
    <xf numFmtId="0" fontId="4" fillId="0" borderId="0"/>
    <xf numFmtId="0" fontId="86" fillId="0" borderId="0" applyNumberFormat="0" applyFill="0" applyBorder="0" applyAlignment="0" applyProtection="0"/>
    <xf numFmtId="0" fontId="87" fillId="42" borderId="0" applyNumberFormat="0" applyBorder="0" applyAlignment="0" applyProtection="0"/>
    <xf numFmtId="0" fontId="88" fillId="93" borderId="0" applyNumberFormat="0" applyBorder="0" applyAlignment="0" applyProtection="0"/>
    <xf numFmtId="0" fontId="71" fillId="6" borderId="0" applyNumberFormat="0" applyBorder="0" applyAlignment="0" applyProtection="0"/>
    <xf numFmtId="0" fontId="87" fillId="42" borderId="0" applyNumberFormat="0" applyBorder="0" applyAlignment="0" applyProtection="0"/>
    <xf numFmtId="173" fontId="17" fillId="0" borderId="0" applyFont="0" applyFill="0" applyBorder="0" applyAlignment="0" applyProtection="0"/>
    <xf numFmtId="174" fontId="17" fillId="0" borderId="0">
      <alignment horizontal="center"/>
    </xf>
    <xf numFmtId="15" fontId="89" fillId="0" borderId="0" applyNumberFormat="0">
      <alignment horizontal="center"/>
    </xf>
    <xf numFmtId="0" fontId="90" fillId="0" borderId="1" applyNumberFormat="0" applyFont="0" applyFill="0" applyAlignment="0" applyProtection="0"/>
    <xf numFmtId="0" fontId="90" fillId="0" borderId="1" applyNumberFormat="0" applyFont="0" applyFill="0" applyAlignment="0" applyProtection="0"/>
    <xf numFmtId="0" fontId="90" fillId="0" borderId="1" applyNumberFormat="0" applyFont="0" applyFill="0" applyAlignment="0" applyProtection="0"/>
    <xf numFmtId="0" fontId="90" fillId="0" borderId="26" applyNumberFormat="0" applyFont="0" applyFill="0" applyAlignment="0" applyProtection="0"/>
    <xf numFmtId="0" fontId="91" fillId="45" borderId="0" applyNumberFormat="0" applyBorder="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2" fillId="41" borderId="27" applyNumberFormat="0" applyAlignment="0" applyProtection="0"/>
    <xf numFmtId="0" fontId="93" fillId="2" borderId="27" applyNumberFormat="0" applyAlignment="0" applyProtection="0"/>
    <xf numFmtId="0" fontId="93" fillId="2" borderId="27" applyNumberFormat="0" applyAlignment="0" applyProtection="0"/>
    <xf numFmtId="0" fontId="93" fillId="2" borderId="27" applyNumberFormat="0" applyAlignment="0" applyProtection="0"/>
    <xf numFmtId="0" fontId="93" fillId="2" borderId="27" applyNumberFormat="0" applyAlignment="0" applyProtection="0"/>
    <xf numFmtId="0" fontId="93" fillId="2" borderId="27" applyNumberFormat="0" applyAlignment="0" applyProtection="0"/>
    <xf numFmtId="0" fontId="93" fillId="2" borderId="27" applyNumberFormat="0" applyAlignment="0" applyProtection="0"/>
    <xf numFmtId="0" fontId="93" fillId="2" borderId="27" applyNumberFormat="0" applyAlignment="0" applyProtection="0"/>
    <xf numFmtId="0" fontId="93" fillId="2" borderId="27" applyNumberFormat="0" applyAlignment="0" applyProtection="0"/>
    <xf numFmtId="0" fontId="93" fillId="2" borderId="27" applyNumberFormat="0" applyAlignment="0" applyProtection="0"/>
    <xf numFmtId="0" fontId="93" fillId="2" borderId="27" applyNumberFormat="0" applyAlignment="0" applyProtection="0"/>
    <xf numFmtId="0" fontId="93" fillId="2" borderId="27" applyNumberFormat="0" applyAlignment="0" applyProtection="0"/>
    <xf numFmtId="0" fontId="93" fillId="2" borderId="27" applyNumberFormat="0" applyAlignment="0" applyProtection="0"/>
    <xf numFmtId="0" fontId="93" fillId="2" borderId="27" applyNumberFormat="0" applyAlignment="0" applyProtection="0"/>
    <xf numFmtId="0" fontId="93" fillId="2"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75" fillId="41" borderId="20" applyNumberFormat="0" applyAlignment="0" applyProtection="0"/>
    <xf numFmtId="0" fontId="93" fillId="60" borderId="27" applyNumberFormat="0" applyAlignment="0" applyProtection="0"/>
    <xf numFmtId="0" fontId="93" fillId="60" borderId="27" applyNumberFormat="0" applyAlignment="0" applyProtection="0"/>
    <xf numFmtId="0" fontId="75" fillId="41" borderId="20" applyNumberFormat="0" applyAlignment="0" applyProtection="0"/>
    <xf numFmtId="0" fontId="94" fillId="94" borderId="20" applyNumberFormat="0" applyAlignment="0" applyProtection="0"/>
    <xf numFmtId="0" fontId="75" fillId="9" borderId="20" applyNumberFormat="0" applyAlignment="0" applyProtection="0"/>
    <xf numFmtId="0" fontId="75" fillId="41" borderId="20" applyNumberFormat="0" applyAlignment="0" applyProtection="0"/>
    <xf numFmtId="0" fontId="93" fillId="41"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3" fillId="60" borderId="27" applyNumberFormat="0" applyAlignment="0" applyProtection="0"/>
    <xf numFmtId="0" fontId="95" fillId="60" borderId="27" applyNumberFormat="0" applyAlignment="0" applyProtection="0"/>
    <xf numFmtId="0" fontId="96" fillId="95" borderId="28" applyNumberFormat="0" applyAlignment="0" applyProtection="0"/>
    <xf numFmtId="0" fontId="97" fillId="0" borderId="29" applyNumberFormat="0" applyFill="0" applyAlignment="0" applyProtection="0"/>
    <xf numFmtId="0" fontId="87" fillId="0" borderId="30" applyNumberFormat="0" applyFill="0" applyAlignment="0" applyProtection="0"/>
    <xf numFmtId="0" fontId="98" fillId="95" borderId="28" applyNumberFormat="0" applyAlignment="0" applyProtection="0"/>
    <xf numFmtId="0" fontId="99" fillId="0" borderId="29" applyNumberFormat="0" applyFill="0" applyAlignment="0" applyProtection="0"/>
    <xf numFmtId="0" fontId="98" fillId="95" borderId="28" applyNumberFormat="0" applyAlignment="0" applyProtection="0"/>
    <xf numFmtId="0" fontId="98" fillId="96" borderId="23" applyNumberFormat="0" applyAlignment="0" applyProtection="0"/>
    <xf numFmtId="0" fontId="57" fillId="10" borderId="23" applyNumberFormat="0" applyAlignment="0" applyProtection="0"/>
    <xf numFmtId="0" fontId="98" fillId="95" borderId="28" applyNumberFormat="0" applyAlignment="0" applyProtection="0"/>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3" fontId="100" fillId="2" borderId="14" applyFont="0" applyFill="0" applyProtection="0">
      <alignment horizontal="right"/>
    </xf>
    <xf numFmtId="0" fontId="84" fillId="72" borderId="0" applyNumberFormat="0" applyBorder="0" applyAlignment="0" applyProtection="0"/>
    <xf numFmtId="0" fontId="84" fillId="84" borderId="0" applyNumberFormat="0" applyBorder="0" applyAlignment="0" applyProtection="0"/>
    <xf numFmtId="0" fontId="84" fillId="86" borderId="0" applyNumberFormat="0" applyBorder="0" applyAlignment="0" applyProtection="0"/>
    <xf numFmtId="0" fontId="84" fillId="97" borderId="0" applyNumberFormat="0" applyBorder="0" applyAlignment="0" applyProtection="0"/>
    <xf numFmtId="0" fontId="84" fillId="72" borderId="0" applyNumberFormat="0" applyBorder="0" applyAlignment="0" applyProtection="0"/>
    <xf numFmtId="0" fontId="84" fillId="81" borderId="0" applyNumberFormat="0" applyBorder="0" applyAlignment="0" applyProtection="0"/>
    <xf numFmtId="175" fontId="17" fillId="0" borderId="0"/>
    <xf numFmtId="175" fontId="17" fillId="0" borderId="0"/>
    <xf numFmtId="175" fontId="17" fillId="0" borderId="0"/>
    <xf numFmtId="175" fontId="17" fillId="0" borderId="0"/>
    <xf numFmtId="175" fontId="17" fillId="0" borderId="0"/>
    <xf numFmtId="175" fontId="17" fillId="0" borderId="0"/>
    <xf numFmtId="175" fontId="17" fillId="0" borderId="0"/>
    <xf numFmtId="175" fontId="17" fillId="0" borderId="0"/>
    <xf numFmtId="41" fontId="4" fillId="0" borderId="0" applyFont="0" applyFill="0" applyBorder="0" applyAlignment="0" applyProtection="0"/>
    <xf numFmtId="176" fontId="101" fillId="0" borderId="0" applyFont="0" applyFill="0" applyBorder="0" applyAlignment="0" applyProtection="0">
      <alignment horizontal="right"/>
    </xf>
    <xf numFmtId="43" fontId="102"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0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01" fillId="0" borderId="0" applyFont="0" applyFill="0" applyBorder="0" applyAlignment="0" applyProtection="0">
      <alignment horizontal="right"/>
    </xf>
    <xf numFmtId="43" fontId="4" fillId="0" borderId="0" applyFont="0" applyFill="0" applyBorder="0" applyAlignment="0" applyProtection="0"/>
    <xf numFmtId="0"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2"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0"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0"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0" fontId="4" fillId="37" borderId="31" applyNumberFormat="0" applyFont="0" applyAlignment="0" applyProtection="0"/>
    <xf numFmtId="0" fontId="4" fillId="37" borderId="31" applyNumberFormat="0" applyFont="0" applyAlignment="0" applyProtection="0"/>
    <xf numFmtId="0" fontId="4" fillId="37" borderId="31" applyNumberFormat="0" applyFont="0" applyAlignment="0" applyProtection="0"/>
    <xf numFmtId="0" fontId="4" fillId="37" borderId="31" applyNumberFormat="0" applyFont="0" applyAlignment="0" applyProtection="0"/>
    <xf numFmtId="0" fontId="4" fillId="37" borderId="31" applyNumberFormat="0" applyFont="0" applyAlignment="0" applyProtection="0"/>
    <xf numFmtId="0" fontId="4" fillId="37" borderId="31" applyNumberFormat="0" applyFont="0" applyAlignment="0" applyProtection="0"/>
    <xf numFmtId="0" fontId="4" fillId="37" borderId="31" applyNumberFormat="0" applyFont="0" applyAlignment="0" applyProtection="0"/>
    <xf numFmtId="0" fontId="4" fillId="37" borderId="31" applyNumberFormat="0" applyFont="0" applyAlignment="0" applyProtection="0"/>
    <xf numFmtId="0" fontId="4" fillId="37" borderId="31" applyNumberFormat="0" applyFont="0" applyAlignment="0" applyProtection="0"/>
    <xf numFmtId="0" fontId="4" fillId="37" borderId="31" applyNumberFormat="0" applyFont="0" applyAlignment="0" applyProtection="0"/>
    <xf numFmtId="0" fontId="4" fillId="37" borderId="31" applyNumberFormat="0" applyFont="0" applyAlignment="0" applyProtection="0"/>
    <xf numFmtId="0" fontId="4" fillId="37" borderId="31" applyNumberFormat="0" applyFont="0" applyAlignment="0" applyProtection="0"/>
    <xf numFmtId="0" fontId="4" fillId="37" borderId="31" applyNumberFormat="0" applyFont="0" applyAlignment="0" applyProtection="0"/>
    <xf numFmtId="0" fontId="4" fillId="37" borderId="31" applyNumberFormat="0" applyFont="0" applyAlignment="0" applyProtection="0"/>
    <xf numFmtId="42" fontId="4" fillId="0" borderId="0" applyFont="0" applyFill="0" applyBorder="0" applyAlignment="0" applyProtection="0"/>
    <xf numFmtId="174" fontId="101" fillId="0" borderId="0" applyFont="0" applyFill="0" applyBorder="0" applyAlignment="0" applyProtection="0">
      <alignment horizontal="right"/>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8" fontId="101" fillId="0" borderId="0" applyFont="0" applyFill="0" applyBorder="0" applyAlignment="0" applyProtection="0">
      <alignment horizontal="right"/>
    </xf>
    <xf numFmtId="44" fontId="4"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 fontId="20" fillId="0" borderId="0" applyNumberFormat="0" applyFill="0" applyBorder="0" applyAlignment="0"/>
    <xf numFmtId="179" fontId="90" fillId="0" borderId="0" applyFont="0" applyFill="0" applyBorder="0" applyProtection="0">
      <alignment horizontal="right"/>
    </xf>
    <xf numFmtId="180" fontId="101" fillId="0" borderId="0" applyFont="0" applyFill="0" applyBorder="0" applyAlignment="0" applyProtection="0"/>
    <xf numFmtId="180" fontId="90" fillId="0" borderId="0" applyFont="0" applyFill="0" applyBorder="0" applyProtection="0">
      <alignment horizontal="right"/>
    </xf>
    <xf numFmtId="14" fontId="4" fillId="0" borderId="0"/>
    <xf numFmtId="14" fontId="4" fillId="0" borderId="0"/>
    <xf numFmtId="181" fontId="17" fillId="0" borderId="0"/>
    <xf numFmtId="41" fontId="83" fillId="0" borderId="0" applyFont="0" applyFill="0" applyBorder="0" applyAlignment="0" applyProtection="0"/>
    <xf numFmtId="43" fontId="83" fillId="0" borderId="0" applyFont="0" applyFill="0" applyBorder="0" applyAlignment="0" applyProtection="0"/>
    <xf numFmtId="0" fontId="4" fillId="0" borderId="32"/>
    <xf numFmtId="0" fontId="4" fillId="0" borderId="32"/>
    <xf numFmtId="0" fontId="4" fillId="0" borderId="32"/>
    <xf numFmtId="0" fontId="4" fillId="0" borderId="32"/>
    <xf numFmtId="0" fontId="4" fillId="0" borderId="32"/>
    <xf numFmtId="182" fontId="101" fillId="0" borderId="33" applyNumberFormat="0" applyFont="0" applyFill="0" applyAlignment="0" applyProtection="0"/>
    <xf numFmtId="0" fontId="103" fillId="0" borderId="0" applyNumberFormat="0" applyFill="0" applyBorder="0" applyAlignment="0" applyProtection="0"/>
    <xf numFmtId="0" fontId="85" fillId="82" borderId="0" applyNumberFormat="0" applyBorder="0" applyAlignment="0" applyProtection="0"/>
    <xf numFmtId="0" fontId="85" fillId="84" borderId="0" applyNumberFormat="0" applyBorder="0" applyAlignment="0" applyProtection="0"/>
    <xf numFmtId="0" fontId="85" fillId="86" borderId="0" applyNumberFormat="0" applyBorder="0" applyAlignment="0" applyProtection="0"/>
    <xf numFmtId="0" fontId="85" fillId="76" borderId="0" applyNumberFormat="0" applyBorder="0" applyAlignment="0" applyProtection="0"/>
    <xf numFmtId="0" fontId="85" fillId="72" borderId="0" applyNumberFormat="0" applyBorder="0" applyAlignment="0" applyProtection="0"/>
    <xf numFmtId="0" fontId="85" fillId="91" borderId="0" applyNumberFormat="0" applyBorder="0" applyAlignment="0" applyProtection="0"/>
    <xf numFmtId="0" fontId="104" fillId="44" borderId="27" applyNumberFormat="0" applyAlignment="0" applyProtection="0"/>
    <xf numFmtId="0" fontId="105" fillId="36" borderId="27" applyNumberFormat="0" applyAlignment="0" applyProtection="0"/>
    <xf numFmtId="0" fontId="105" fillId="36" borderId="27" applyNumberFormat="0" applyAlignment="0" applyProtection="0"/>
    <xf numFmtId="0" fontId="105" fillId="36" borderId="27" applyNumberFormat="0" applyAlignment="0" applyProtection="0"/>
    <xf numFmtId="0" fontId="105" fillId="36" borderId="27" applyNumberFormat="0" applyAlignment="0" applyProtection="0"/>
    <xf numFmtId="0" fontId="105" fillId="36" borderId="27" applyNumberFormat="0" applyAlignment="0" applyProtection="0"/>
    <xf numFmtId="0" fontId="105" fillId="36" borderId="27" applyNumberFormat="0" applyAlignment="0" applyProtection="0"/>
    <xf numFmtId="0" fontId="105" fillId="36" borderId="27" applyNumberFormat="0" applyAlignment="0" applyProtection="0"/>
    <xf numFmtId="0" fontId="105" fillId="36" borderId="27" applyNumberFormat="0" applyAlignment="0" applyProtection="0"/>
    <xf numFmtId="0" fontId="105" fillId="36" borderId="27" applyNumberFormat="0" applyAlignment="0" applyProtection="0"/>
    <xf numFmtId="0" fontId="105" fillId="36" borderId="27" applyNumberFormat="0" applyAlignment="0" applyProtection="0"/>
    <xf numFmtId="0" fontId="105" fillId="36" borderId="27" applyNumberFormat="0" applyAlignment="0" applyProtection="0"/>
    <xf numFmtId="0" fontId="105" fillId="36" borderId="27" applyNumberFormat="0" applyAlignment="0" applyProtection="0"/>
    <xf numFmtId="0" fontId="105" fillId="36" borderId="27" applyNumberFormat="0" applyAlignment="0" applyProtection="0"/>
    <xf numFmtId="0" fontId="105" fillId="36" borderId="27" applyNumberFormat="0" applyAlignment="0" applyProtection="0"/>
    <xf numFmtId="183" fontId="4" fillId="0" borderId="0" applyFont="0" applyFill="0" applyBorder="0" applyAlignment="0" applyProtection="0"/>
    <xf numFmtId="0" fontId="106" fillId="0" borderId="0" applyNumberFormat="0" applyFill="0" applyBorder="0" applyAlignment="0" applyProtection="0"/>
    <xf numFmtId="0" fontId="107" fillId="0" borderId="0" applyNumberFormat="0" applyFill="0" applyBorder="0" applyAlignment="0" applyProtection="0"/>
    <xf numFmtId="0" fontId="77" fillId="0" borderId="0" applyNumberFormat="0" applyFill="0" applyBorder="0" applyAlignment="0" applyProtection="0"/>
    <xf numFmtId="0" fontId="106" fillId="0" borderId="0" applyNumberFormat="0" applyFill="0" applyBorder="0" applyAlignment="0" applyProtection="0"/>
    <xf numFmtId="5" fontId="108" fillId="0" borderId="0" applyBorder="0">
      <alignment horizontal="right"/>
    </xf>
    <xf numFmtId="184" fontId="17" fillId="0" borderId="0"/>
    <xf numFmtId="0" fontId="109" fillId="0" borderId="0" applyNumberFormat="0" applyFill="0" applyBorder="0" applyAlignment="0" applyProtection="0"/>
    <xf numFmtId="0" fontId="110" fillId="0" borderId="0" applyFill="0" applyBorder="0" applyProtection="0">
      <alignment horizontal="left"/>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9" borderId="14">
      <alignment horizontal="right"/>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38" borderId="14">
      <alignment horizontal="right" vertical="center"/>
    </xf>
    <xf numFmtId="37" fontId="111" fillId="38" borderId="14">
      <alignment horizontal="right" vertical="center"/>
    </xf>
    <xf numFmtId="37" fontId="111" fillId="38" borderId="14">
      <alignment horizontal="right" vertical="center"/>
    </xf>
    <xf numFmtId="37" fontId="111" fillId="38" borderId="14">
      <alignment horizontal="right" vertical="center"/>
    </xf>
    <xf numFmtId="37" fontId="111" fillId="38" borderId="14">
      <alignment horizontal="right" vertical="center"/>
    </xf>
    <xf numFmtId="37" fontId="111" fillId="38" borderId="14">
      <alignment horizontal="right" vertical="center"/>
    </xf>
    <xf numFmtId="37" fontId="111" fillId="38" borderId="14">
      <alignment horizontal="right" vertical="center"/>
    </xf>
    <xf numFmtId="37" fontId="111" fillId="38" borderId="14">
      <alignment horizontal="right" vertical="center"/>
    </xf>
    <xf numFmtId="37" fontId="111" fillId="38" borderId="14">
      <alignment horizontal="right" vertical="center"/>
    </xf>
    <xf numFmtId="37" fontId="111" fillId="38" borderId="14">
      <alignment horizontal="right" vertical="center"/>
    </xf>
    <xf numFmtId="37" fontId="111" fillId="38" borderId="14">
      <alignment horizontal="right" vertical="center"/>
    </xf>
    <xf numFmtId="37" fontId="111" fillId="38" borderId="14">
      <alignment horizontal="right" vertical="center"/>
    </xf>
    <xf numFmtId="37" fontId="111" fillId="38" borderId="14">
      <alignment horizontal="right" vertical="center"/>
    </xf>
    <xf numFmtId="37" fontId="111" fillId="38" borderId="14">
      <alignment horizontal="right" vertical="center"/>
    </xf>
    <xf numFmtId="37" fontId="111" fillId="98" borderId="14">
      <alignment horizontal="right" vertical="center"/>
    </xf>
    <xf numFmtId="37" fontId="111" fillId="98" borderId="14">
      <alignment horizontal="right" vertical="center"/>
    </xf>
    <xf numFmtId="37" fontId="111" fillId="98" borderId="14">
      <alignment horizontal="right" vertical="center"/>
    </xf>
    <xf numFmtId="37" fontId="111" fillId="38" borderId="14">
      <alignment horizontal="right" vertical="center"/>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9"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72" fontId="111" fillId="98" borderId="14">
      <alignment horizontal="right"/>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9" borderId="14">
      <alignment horizontal="right"/>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5" fontId="111" fillId="98" borderId="14">
      <alignment horizontal="right" vertical="center"/>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9"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186" fontId="111" fillId="98"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1"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37" fontId="111" fillId="100" borderId="14">
      <alignment horizontal="right"/>
    </xf>
    <xf numFmtId="0" fontId="112" fillId="45" borderId="0" applyNumberFormat="0" applyBorder="0" applyAlignment="0" applyProtection="0"/>
    <xf numFmtId="0" fontId="113" fillId="102" borderId="0" applyNumberFormat="0" applyBorder="0" applyAlignment="0" applyProtection="0"/>
    <xf numFmtId="0" fontId="112" fillId="103" borderId="0" applyNumberFormat="0" applyBorder="0" applyAlignment="0" applyProtection="0"/>
    <xf numFmtId="0" fontId="70" fillId="5" borderId="0" applyNumberFormat="0" applyBorder="0" applyAlignment="0" applyProtection="0"/>
    <xf numFmtId="0" fontId="112" fillId="45" borderId="0" applyNumberFormat="0" applyBorder="0" applyAlignment="0" applyProtection="0"/>
    <xf numFmtId="0" fontId="70" fillId="5" borderId="0" applyNumberFormat="0" applyBorder="0"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12" fillId="104" borderId="16" applyAlignment="0" applyProtection="0"/>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0" fontId="4" fillId="55" borderId="14" applyNumberFormat="0" applyFont="0" applyBorder="0" applyAlignment="0" applyProtection="0">
      <alignment horizontal="center"/>
    </xf>
    <xf numFmtId="187" fontId="4" fillId="0" borderId="0" applyFont="0" applyFill="0" applyBorder="0" applyAlignment="0" applyProtection="0">
      <alignment horizontal="right"/>
    </xf>
    <xf numFmtId="187" fontId="4" fillId="0" borderId="0" applyFont="0" applyFill="0" applyBorder="0" applyAlignment="0" applyProtection="0">
      <alignment horizontal="right"/>
    </xf>
    <xf numFmtId="0" fontId="114" fillId="0" borderId="0" applyProtection="0">
      <alignment horizontal="right"/>
    </xf>
    <xf numFmtId="0" fontId="11" fillId="0" borderId="2" applyNumberFormat="0" applyAlignment="0" applyProtection="0">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1" fillId="0" borderId="16">
      <alignment horizontal="left" vertical="center"/>
    </xf>
    <xf numFmtId="0" fontId="13" fillId="2" borderId="5" applyNumberFormat="0" applyFill="0" applyBorder="0" applyAlignment="0" applyProtection="0">
      <alignment horizontal="left"/>
    </xf>
    <xf numFmtId="0" fontId="13" fillId="2" borderId="5" applyNumberFormat="0" applyFill="0" applyBorder="0" applyAlignment="0" applyProtection="0">
      <alignment horizontal="left"/>
    </xf>
    <xf numFmtId="0" fontId="115" fillId="0" borderId="34" applyNumberFormat="0" applyFill="0" applyAlignment="0" applyProtection="0"/>
    <xf numFmtId="0" fontId="116" fillId="0" borderId="34" applyNumberFormat="0" applyFill="0" applyAlignment="0" applyProtection="0"/>
    <xf numFmtId="0" fontId="115" fillId="0" borderId="34" applyNumberFormat="0" applyFill="0" applyAlignment="0" applyProtection="0"/>
    <xf numFmtId="0" fontId="117" fillId="0" borderId="17" applyNumberFormat="0" applyFill="0" applyAlignment="0" applyProtection="0"/>
    <xf numFmtId="0" fontId="67" fillId="0" borderId="17" applyNumberFormat="0" applyFill="0" applyAlignment="0" applyProtection="0"/>
    <xf numFmtId="0" fontId="118" fillId="0" borderId="35" applyNumberFormat="0" applyFill="0" applyAlignment="0" applyProtection="0"/>
    <xf numFmtId="0" fontId="13" fillId="2" borderId="5" applyNumberFormat="0" applyFill="0" applyBorder="0" applyAlignment="0" applyProtection="0">
      <alignment horizontal="left"/>
    </xf>
    <xf numFmtId="0" fontId="115" fillId="0" borderId="34" applyNumberFormat="0" applyFill="0" applyAlignment="0" applyProtection="0"/>
    <xf numFmtId="0" fontId="118" fillId="0" borderId="35"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9" fillId="0" borderId="36" applyNumberFormat="0" applyFill="0" applyAlignment="0" applyProtection="0"/>
    <xf numFmtId="0" fontId="68" fillId="0" borderId="18" applyNumberFormat="0" applyFill="0" applyAlignment="0" applyProtection="0"/>
    <xf numFmtId="0" fontId="120" fillId="0" borderId="37" applyNumberFormat="0" applyFill="0" applyAlignment="0" applyProtection="0"/>
    <xf numFmtId="0" fontId="11" fillId="0" borderId="0" applyNumberFormat="0" applyFill="0" applyBorder="0" applyAlignment="0" applyProtection="0"/>
    <xf numFmtId="0" fontId="121" fillId="0" borderId="37" applyNumberFormat="0" applyFill="0" applyAlignment="0" applyProtection="0"/>
    <xf numFmtId="0" fontId="120" fillId="0" borderId="37" applyNumberFormat="0" applyFill="0" applyAlignment="0" applyProtection="0"/>
    <xf numFmtId="0" fontId="122" fillId="0" borderId="38" applyNumberFormat="0" applyFill="0" applyAlignment="0" applyProtection="0"/>
    <xf numFmtId="0" fontId="123" fillId="0" borderId="39" applyNumberFormat="0" applyFill="0" applyAlignment="0" applyProtection="0"/>
    <xf numFmtId="0" fontId="124" fillId="0" borderId="39" applyNumberFormat="0" applyFill="0" applyAlignment="0" applyProtection="0"/>
    <xf numFmtId="0" fontId="125" fillId="0" borderId="19" applyNumberFormat="0" applyFill="0" applyAlignment="0" applyProtection="0"/>
    <xf numFmtId="0" fontId="69" fillId="0" borderId="19"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122" fillId="0" borderId="38" applyNumberFormat="0" applyFill="0" applyAlignment="0" applyProtection="0"/>
    <xf numFmtId="0" fontId="122"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69"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2" fillId="0" borderId="0" applyNumberFormat="0" applyFill="0" applyBorder="0" applyAlignment="0" applyProtection="0"/>
    <xf numFmtId="0" fontId="126" fillId="0" borderId="0"/>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0" fontId="12" fillId="2" borderId="6" applyFont="0" applyBorder="0">
      <alignment horizontal="center" wrapText="1"/>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3"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10"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9" fontId="4" fillId="36" borderId="14" applyFont="0" applyProtection="0">
      <alignment horizontal="righ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0" fontId="4" fillId="36" borderId="6" applyNumberFormat="0" applyFont="0" applyBorder="0" applyAlignment="0" applyProtection="0">
      <alignment horizontal="left"/>
    </xf>
    <xf numFmtId="37" fontId="12" fillId="0" borderId="0"/>
    <xf numFmtId="0" fontId="127" fillId="0" borderId="0" applyNumberFormat="0" applyFill="0" applyBorder="0" applyAlignment="0" applyProtection="0"/>
    <xf numFmtId="0" fontId="128" fillId="0" borderId="0" applyNumberFormat="0" applyFill="0" applyBorder="0" applyAlignment="0" applyProtection="0"/>
    <xf numFmtId="0" fontId="127" fillId="0" borderId="0" applyNumberFormat="0" applyFill="0" applyBorder="0" applyAlignment="0" applyProtection="0"/>
    <xf numFmtId="0" fontId="129" fillId="42" borderId="0" applyNumberFormat="0" applyBorder="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30" fillId="36" borderId="20" applyNumberFormat="0" applyAlignment="0" applyProtection="0"/>
    <xf numFmtId="0" fontId="105" fillId="44" borderId="27" applyNumberFormat="0" applyAlignment="0" applyProtection="0"/>
    <xf numFmtId="0" fontId="105" fillId="44" borderId="27" applyNumberFormat="0" applyAlignment="0" applyProtection="0"/>
    <xf numFmtId="0" fontId="73" fillId="8" borderId="20"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05" fillId="44" borderId="27" applyNumberFormat="0" applyAlignment="0" applyProtection="0"/>
    <xf numFmtId="0" fontId="131" fillId="2" borderId="40"/>
    <xf numFmtId="0" fontId="131" fillId="2" borderId="40"/>
    <xf numFmtId="0" fontId="131" fillId="2" borderId="40"/>
    <xf numFmtId="0" fontId="131" fillId="2" borderId="40"/>
    <xf numFmtId="0" fontId="131" fillId="2" borderId="40"/>
    <xf numFmtId="0" fontId="131" fillId="2" borderId="40"/>
    <xf numFmtId="0" fontId="131" fillId="2" borderId="40"/>
    <xf numFmtId="0" fontId="131" fillId="2" borderId="40"/>
    <xf numFmtId="0" fontId="131" fillId="2" borderId="40"/>
    <xf numFmtId="0" fontId="131" fillId="2" borderId="40"/>
    <xf numFmtId="0" fontId="131" fillId="2" borderId="40"/>
    <xf numFmtId="0" fontId="131" fillId="2" borderId="40"/>
    <xf numFmtId="0" fontId="131" fillId="2" borderId="40"/>
    <xf numFmtId="0" fontId="131" fillId="105" borderId="41"/>
    <xf numFmtId="0" fontId="131" fillId="105" borderId="41"/>
    <xf numFmtId="0" fontId="131" fillId="105" borderId="41"/>
    <xf numFmtId="0" fontId="131" fillId="105" borderId="41"/>
    <xf numFmtId="0" fontId="131" fillId="105" borderId="41"/>
    <xf numFmtId="0" fontId="131" fillId="105" borderId="41"/>
    <xf numFmtId="0" fontId="131" fillId="105" borderId="41"/>
    <xf numFmtId="0" fontId="131" fillId="105" borderId="41"/>
    <xf numFmtId="0" fontId="131" fillId="105" borderId="41"/>
    <xf numFmtId="0" fontId="131" fillId="105" borderId="41"/>
    <xf numFmtId="0" fontId="131" fillId="105" borderId="41"/>
    <xf numFmtId="0" fontId="131" fillId="105" borderId="41"/>
    <xf numFmtId="0" fontId="131" fillId="105" borderId="41"/>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vertical="center"/>
      <protection locked="0"/>
    </xf>
    <xf numFmtId="37" fontId="111" fillId="0" borderId="14">
      <alignment horizontal="right" vertical="center"/>
      <protection locked="0"/>
    </xf>
    <xf numFmtId="37" fontId="111" fillId="0" borderId="14">
      <alignment horizontal="right" vertical="center"/>
      <protection locked="0"/>
    </xf>
    <xf numFmtId="37" fontId="111" fillId="0" borderId="14">
      <alignment horizontal="right" vertical="center"/>
      <protection locked="0"/>
    </xf>
    <xf numFmtId="37" fontId="111" fillId="0" borderId="14">
      <alignment horizontal="right" vertical="center"/>
      <protection locked="0"/>
    </xf>
    <xf numFmtId="37" fontId="111" fillId="0" borderId="14">
      <alignment horizontal="right" vertical="center"/>
      <protection locked="0"/>
    </xf>
    <xf numFmtId="37" fontId="111" fillId="0" borderId="14">
      <alignment horizontal="right" vertical="center"/>
      <protection locked="0"/>
    </xf>
    <xf numFmtId="37" fontId="111" fillId="0" borderId="14">
      <alignment horizontal="right" vertical="center"/>
      <protection locked="0"/>
    </xf>
    <xf numFmtId="37" fontId="111" fillId="0" borderId="14">
      <alignment horizontal="right" vertical="center"/>
      <protection locked="0"/>
    </xf>
    <xf numFmtId="37" fontId="111" fillId="0" borderId="14">
      <alignment horizontal="right" vertical="center"/>
      <protection locked="0"/>
    </xf>
    <xf numFmtId="37" fontId="111" fillId="0" borderId="14">
      <alignment horizontal="right" vertical="center"/>
      <protection locked="0"/>
    </xf>
    <xf numFmtId="37" fontId="111" fillId="0" borderId="14">
      <alignment horizontal="right" vertical="center"/>
      <protection locked="0"/>
    </xf>
    <xf numFmtId="37" fontId="111" fillId="0" borderId="14">
      <alignment horizontal="right" vertical="center"/>
      <protection locked="0"/>
    </xf>
    <xf numFmtId="37" fontId="111" fillId="0" borderId="14">
      <alignment horizontal="right" vertical="center"/>
      <protection locked="0"/>
    </xf>
    <xf numFmtId="37" fontId="111" fillId="0" borderId="14">
      <alignment horizontal="right"/>
      <protection locked="0"/>
    </xf>
    <xf numFmtId="37" fontId="111" fillId="0" borderId="14">
      <alignment horizontal="right"/>
      <protection locked="0"/>
    </xf>
    <xf numFmtId="37" fontId="111" fillId="0" borderId="14">
      <alignment horizontal="right"/>
      <protection locked="0"/>
    </xf>
    <xf numFmtId="37"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172" fontId="111" fillId="0" borderId="14">
      <alignment horizontal="right" vertical="center"/>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39"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8" fontId="111" fillId="0" borderId="14">
      <alignment horizontal="right"/>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189" fontId="4" fillId="105" borderId="14" applyFont="0" applyAlignment="0">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3"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66" fontId="4" fillId="105" borderId="14" applyFont="0">
      <alignment horizontal="right"/>
      <protection locked="0"/>
    </xf>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90" fontId="4" fillId="106" borderId="14" applyProtection="0"/>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10" fontId="4" fillId="105" borderId="14"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9" fontId="4" fillId="105" borderId="8" applyFont="0">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91" fontId="4" fillId="105" borderId="14">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70" fontId="4" fillId="105" borderId="8" applyFont="0">
      <alignment horizontal="right"/>
      <protection locked="0"/>
    </xf>
    <xf numFmtId="10" fontId="132" fillId="107" borderId="0" applyNumberFormat="0" applyBorder="0"/>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0" fontId="4" fillId="105" borderId="14" applyFont="0">
      <alignment horizontal="center" wrapText="1"/>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49" fontId="4" fillId="105" borderId="14" applyFont="0" applyAlignment="0">
      <protection locked="0"/>
    </xf>
    <xf numFmtId="0" fontId="87" fillId="100" borderId="0" applyNumberFormat="0" applyBorder="0" applyAlignment="0" applyProtection="0"/>
    <xf numFmtId="0" fontId="133" fillId="0" borderId="0"/>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5" fontId="108" fillId="0" borderId="16">
      <alignment horizontal="right"/>
    </xf>
    <xf numFmtId="174" fontId="17" fillId="0" borderId="7">
      <alignment horizontal="right"/>
    </xf>
    <xf numFmtId="174" fontId="17" fillId="0" borderId="7">
      <alignment horizontal="right"/>
    </xf>
    <xf numFmtId="174" fontId="17" fillId="0" borderId="0">
      <alignment horizontal="right"/>
    </xf>
    <xf numFmtId="174" fontId="17" fillId="0" borderId="0">
      <alignment horizontal="left"/>
    </xf>
    <xf numFmtId="0" fontId="99" fillId="0" borderId="29" applyNumberFormat="0" applyFill="0" applyAlignment="0" applyProtection="0"/>
    <xf numFmtId="0" fontId="134" fillId="0" borderId="22" applyNumberFormat="0" applyFill="0" applyAlignment="0" applyProtection="0"/>
    <xf numFmtId="0" fontId="76" fillId="0" borderId="22" applyNumberFormat="0" applyFill="0" applyAlignment="0" applyProtection="0"/>
    <xf numFmtId="0" fontId="99" fillId="0" borderId="29" applyNumberFormat="0" applyFill="0" applyAlignment="0" applyProtection="0"/>
    <xf numFmtId="37" fontId="108" fillId="0" borderId="0" applyBorder="0">
      <alignment horizontal="right"/>
    </xf>
    <xf numFmtId="192" fontId="4" fillId="0" borderId="0" applyFont="0" applyFill="0" applyBorder="0" applyAlignment="0" applyProtection="0"/>
    <xf numFmtId="193"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196" fontId="101" fillId="0" borderId="0" applyFont="0" applyFill="0" applyBorder="0" applyProtection="0">
      <alignment horizontal="right"/>
    </xf>
    <xf numFmtId="0" fontId="135" fillId="54" borderId="0" applyNumberFormat="0" applyBorder="0" applyAlignment="0" applyProtection="0"/>
    <xf numFmtId="0" fontId="136" fillId="108" borderId="0" applyNumberFormat="0" applyBorder="0" applyAlignment="0" applyProtection="0"/>
    <xf numFmtId="0" fontId="72" fillId="7" borderId="0" applyNumberFormat="0" applyBorder="0" applyAlignment="0" applyProtection="0"/>
    <xf numFmtId="0" fontId="137" fillId="54" borderId="0" applyNumberFormat="0" applyBorder="0" applyAlignment="0" applyProtection="0"/>
    <xf numFmtId="0" fontId="135" fillId="54" borderId="0" applyNumberFormat="0" applyBorder="0" applyAlignment="0" applyProtection="0"/>
    <xf numFmtId="0" fontId="137" fillId="54" borderId="0" applyNumberFormat="0" applyBorder="0" applyAlignment="0" applyProtection="0"/>
    <xf numFmtId="0" fontId="135" fillId="54" borderId="0" applyNumberFormat="0" applyBorder="0" applyAlignment="0" applyProtection="0"/>
    <xf numFmtId="0" fontId="135" fillId="57" borderId="0" applyNumberFormat="0" applyBorder="0" applyAlignment="0" applyProtection="0"/>
    <xf numFmtId="197" fontId="17" fillId="0" borderId="0"/>
    <xf numFmtId="0" fontId="1" fillId="0" borderId="0"/>
    <xf numFmtId="0" fontId="1" fillId="0" borderId="0"/>
    <xf numFmtId="0" fontId="138" fillId="0" borderId="0"/>
    <xf numFmtId="0" fontId="1" fillId="0" borderId="0"/>
    <xf numFmtId="0" fontId="138" fillId="0" borderId="0"/>
    <xf numFmtId="0" fontId="1" fillId="0" borderId="0"/>
    <xf numFmtId="0" fontId="4" fillId="0" borderId="0"/>
    <xf numFmtId="0" fontId="1" fillId="0" borderId="0"/>
    <xf numFmtId="0" fontId="138" fillId="0" borderId="0"/>
    <xf numFmtId="0" fontId="1" fillId="0" borderId="0"/>
    <xf numFmtId="0" fontId="138" fillId="0" borderId="0"/>
    <xf numFmtId="0" fontId="1" fillId="0" borderId="0"/>
    <xf numFmtId="0" fontId="4" fillId="0" borderId="0"/>
    <xf numFmtId="0" fontId="1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8" fillId="0" borderId="0"/>
    <xf numFmtId="0" fontId="1" fillId="0" borderId="0"/>
    <xf numFmtId="0" fontId="1" fillId="0" borderId="0"/>
    <xf numFmtId="0" fontId="138" fillId="0" borderId="0"/>
    <xf numFmtId="0" fontId="1" fillId="0" borderId="0"/>
    <xf numFmtId="0" fontId="138" fillId="0" borderId="0"/>
    <xf numFmtId="0" fontId="1" fillId="0" borderId="0"/>
    <xf numFmtId="0" fontId="1" fillId="0" borderId="0"/>
    <xf numFmtId="0" fontId="138" fillId="0" borderId="0"/>
    <xf numFmtId="0" fontId="1" fillId="0" borderId="0"/>
    <xf numFmtId="0" fontId="138" fillId="0" borderId="0"/>
    <xf numFmtId="0" fontId="1" fillId="0" borderId="0"/>
    <xf numFmtId="0" fontId="1" fillId="0" borderId="0"/>
    <xf numFmtId="0" fontId="138" fillId="0" borderId="0"/>
    <xf numFmtId="0" fontId="138" fillId="0" borderId="0"/>
    <xf numFmtId="0" fontId="102" fillId="0" borderId="0"/>
    <xf numFmtId="0" fontId="138" fillId="0" borderId="0"/>
    <xf numFmtId="0" fontId="138" fillId="0" borderId="0"/>
    <xf numFmtId="0" fontId="102"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6"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5" fillId="0" borderId="0"/>
    <xf numFmtId="0" fontId="102"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lignment horizontal="left" wrapText="1"/>
    </xf>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4" fillId="0" borderId="0">
      <alignment horizontal="left" wrapText="1"/>
    </xf>
    <xf numFmtId="0" fontId="1" fillId="0" borderId="0"/>
    <xf numFmtId="0" fontId="4" fillId="0" borderId="0">
      <alignment horizontal="left" wrapText="1"/>
    </xf>
    <xf numFmtId="0" fontId="4" fillId="0" borderId="0">
      <alignment horizontal="left" wrapText="1"/>
    </xf>
    <xf numFmtId="0" fontId="4" fillId="0" borderId="0"/>
    <xf numFmtId="0" fontId="4" fillId="0" borderId="0"/>
    <xf numFmtId="0" fontId="6" fillId="0" borderId="0"/>
    <xf numFmtId="0" fontId="1" fillId="0" borderId="0"/>
    <xf numFmtId="0" fontId="4" fillId="0" borderId="0"/>
    <xf numFmtId="0" fontId="1" fillId="0" borderId="0"/>
    <xf numFmtId="0" fontId="5" fillId="0" borderId="0"/>
    <xf numFmtId="0" fontId="6"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6"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1" fillId="0" borderId="0"/>
    <xf numFmtId="0" fontId="6"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6" fillId="0" borderId="0">
      <alignment horizontal="left" wrapText="1"/>
    </xf>
    <xf numFmtId="0" fontId="4" fillId="0" borderId="0"/>
    <xf numFmtId="0" fontId="6" fillId="0" borderId="0">
      <alignment horizontal="left" wrapText="1"/>
    </xf>
    <xf numFmtId="0" fontId="4" fillId="0" borderId="0"/>
    <xf numFmtId="0" fontId="6" fillId="0" borderId="0">
      <alignment horizontal="left" wrapText="1"/>
    </xf>
    <xf numFmtId="0" fontId="1" fillId="0" borderId="0"/>
    <xf numFmtId="0" fontId="138" fillId="0" borderId="0"/>
    <xf numFmtId="0" fontId="6" fillId="0" borderId="0">
      <alignment horizontal="left" wrapText="1"/>
    </xf>
    <xf numFmtId="0" fontId="138" fillId="0" borderId="0"/>
    <xf numFmtId="0" fontId="1" fillId="0" borderId="0"/>
    <xf numFmtId="0" fontId="138" fillId="0" borderId="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4" fillId="54" borderId="31" applyNumberFormat="0" applyFont="0" applyAlignment="0" applyProtection="0"/>
    <xf numFmtId="0" fontId="83" fillId="47" borderId="31" applyNumberFormat="0" applyFont="0" applyAlignment="0" applyProtection="0"/>
    <xf numFmtId="0" fontId="83"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11" borderId="24"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1" fillId="11" borderId="24"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5" fillId="37" borderId="24" applyNumberFormat="0" applyFont="0" applyAlignment="0" applyProtection="0"/>
    <xf numFmtId="0" fontId="4" fillId="47" borderId="31" applyNumberFormat="0" applyFont="0" applyAlignment="0" applyProtection="0"/>
    <xf numFmtId="0" fontId="1" fillId="11" borderId="24"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102"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1" fillId="11" borderId="24"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1" fillId="11" borderId="24"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6"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1" fillId="11" borderId="24" applyNumberFormat="0" applyFont="0" applyAlignment="0" applyProtection="0"/>
    <xf numFmtId="0" fontId="1" fillId="11" borderId="24"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102"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1" fillId="11" borderId="24"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0" fontId="4" fillId="47" borderId="31" applyNumberFormat="0" applyFont="0" applyAlignment="0" applyProtection="0"/>
    <xf numFmtId="37" fontId="4" fillId="0" borderId="0"/>
    <xf numFmtId="37" fontId="4" fillId="0" borderId="0"/>
    <xf numFmtId="0" fontId="139" fillId="55" borderId="31">
      <alignment vertical="center"/>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3"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66" fontId="4" fillId="103" borderId="14">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10" fontId="4" fillId="103" borderId="14" applyFont="0">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9"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91" fontId="4" fillId="103" borderId="14">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170" fontId="4" fillId="103" borderId="8" applyFont="0">
      <alignment horizontal="right"/>
      <protection locked="0"/>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lignment horizontal="center" wrapText="1"/>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4" fillId="103" borderId="14" applyNumberFormat="0" applyFont="0">
      <alignment horizontal="center" wrapText="1"/>
      <protection locked="0"/>
    </xf>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74" fillId="41" borderId="21" applyNumberFormat="0" applyAlignment="0" applyProtection="0"/>
    <xf numFmtId="0" fontId="74" fillId="41" borderId="21" applyNumberFormat="0" applyAlignment="0" applyProtection="0"/>
    <xf numFmtId="0" fontId="141" fillId="94" borderId="21" applyNumberFormat="0" applyAlignment="0" applyProtection="0"/>
    <xf numFmtId="0" fontId="74" fillId="9" borderId="21" applyNumberFormat="0" applyAlignment="0" applyProtection="0"/>
    <xf numFmtId="0" fontId="74" fillId="41" borderId="21" applyNumberFormat="0" applyAlignment="0" applyProtection="0"/>
    <xf numFmtId="0" fontId="140" fillId="41"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0" fillId="60" borderId="42" applyNumberFormat="0" applyAlignment="0" applyProtection="0"/>
    <xf numFmtId="0" fontId="142" fillId="0" borderId="0" applyFill="0" applyBorder="0" applyProtection="0">
      <alignment horizontal="left"/>
    </xf>
    <xf numFmtId="0" fontId="143" fillId="0" borderId="0" applyFill="0" applyBorder="0" applyProtection="0">
      <alignment horizontal="left"/>
    </xf>
    <xf numFmtId="1" fontId="144" fillId="0" borderId="0" applyProtection="0">
      <alignment horizontal="right" vertical="center"/>
    </xf>
    <xf numFmtId="0" fontId="17" fillId="0" borderId="0">
      <alignment horizontal="center" wrapText="1"/>
    </xf>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198"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199" fontId="90" fillId="0" borderId="0" applyFont="0" applyFill="0" applyBorder="0" applyProtection="0">
      <alignment horizontal="right"/>
    </xf>
    <xf numFmtId="0" fontId="102" fillId="0" borderId="0" applyNumberFormat="0" applyFont="0" applyFill="0" applyBorder="0" applyAlignment="0" applyProtection="0">
      <alignment horizontal="left"/>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3" fontId="4" fillId="38" borderId="14">
      <alignment horizontal="right"/>
      <protection locked="0"/>
    </xf>
    <xf numFmtId="174" fontId="17" fillId="0" borderId="0">
      <alignment horizontal="center"/>
    </xf>
    <xf numFmtId="0" fontId="145" fillId="60" borderId="42" applyNumberFormat="0" applyAlignment="0" applyProtection="0"/>
    <xf numFmtId="0" fontId="112" fillId="103" borderId="0" applyNumberFormat="0" applyBorder="0" applyAlignment="0" applyProtection="0"/>
    <xf numFmtId="0" fontId="17" fillId="109" borderId="0" applyNumberFormat="0" applyFont="0" applyBorder="0" applyAlignment="0" applyProtection="0"/>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200" fontId="4" fillId="2" borderId="14">
      <alignment horizontal="center"/>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3"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201"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66"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10"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9" fontId="4" fillId="2" borderId="14" applyFont="0">
      <alignment horizontal="right"/>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202" fontId="4" fillId="2" borderId="14" applyFont="0">
      <alignment horizontal="center" wrapText="1"/>
    </xf>
    <xf numFmtId="0" fontId="140" fillId="2" borderId="42" applyNumberFormat="0" applyAlignment="0" applyProtection="0"/>
    <xf numFmtId="0" fontId="140" fillId="2" borderId="42" applyNumberFormat="0" applyAlignment="0" applyProtection="0"/>
    <xf numFmtId="0" fontId="140" fillId="2" borderId="42" applyNumberFormat="0" applyAlignment="0" applyProtection="0"/>
    <xf numFmtId="0" fontId="140" fillId="2" borderId="42" applyNumberFormat="0" applyAlignment="0" applyProtection="0"/>
    <xf numFmtId="0" fontId="140" fillId="2" borderId="42" applyNumberFormat="0" applyAlignment="0" applyProtection="0"/>
    <xf numFmtId="0" fontId="140" fillId="2" borderId="42" applyNumberFormat="0" applyAlignment="0" applyProtection="0"/>
    <xf numFmtId="0" fontId="140" fillId="2" borderId="42" applyNumberFormat="0" applyAlignment="0" applyProtection="0"/>
    <xf numFmtId="0" fontId="140" fillId="2" borderId="42" applyNumberFormat="0" applyAlignment="0" applyProtection="0"/>
    <xf numFmtId="0" fontId="140" fillId="2" borderId="42" applyNumberFormat="0" applyAlignment="0" applyProtection="0"/>
    <xf numFmtId="0" fontId="140" fillId="2" borderId="42" applyNumberFormat="0" applyAlignment="0" applyProtection="0"/>
    <xf numFmtId="0" fontId="140" fillId="2" borderId="42" applyNumberFormat="0" applyAlignment="0" applyProtection="0"/>
    <xf numFmtId="0" fontId="140" fillId="2" borderId="42" applyNumberFormat="0" applyAlignment="0" applyProtection="0"/>
    <xf numFmtId="0" fontId="140" fillId="2" borderId="42" applyNumberFormat="0" applyAlignment="0" applyProtection="0"/>
    <xf numFmtId="0" fontId="140" fillId="2" borderId="42" applyNumberFormat="0" applyAlignment="0" applyProtection="0"/>
    <xf numFmtId="0" fontId="146" fillId="0" borderId="0"/>
    <xf numFmtId="0" fontId="4" fillId="0" borderId="0">
      <alignment horizontal="left" wrapText="1"/>
    </xf>
    <xf numFmtId="0" fontId="4" fillId="0" borderId="0">
      <alignment horizontal="left" wrapText="1"/>
    </xf>
    <xf numFmtId="0" fontId="4" fillId="0" borderId="0">
      <alignment horizontal="left" wrapText="1"/>
    </xf>
    <xf numFmtId="0" fontId="147" fillId="0" borderId="0" applyNumberFormat="0" applyFill="0" applyBorder="0" applyProtection="0">
      <alignment horizontal="center"/>
    </xf>
    <xf numFmtId="0" fontId="147" fillId="0" borderId="0" applyNumberFormat="0" applyFill="0" applyBorder="0" applyProtection="0">
      <alignment horizontal="center"/>
    </xf>
    <xf numFmtId="0" fontId="147" fillId="0" borderId="0" applyNumberFormat="0" applyFill="0" applyBorder="0" applyProtection="0">
      <alignment horizontal="center"/>
    </xf>
    <xf numFmtId="0" fontId="147" fillId="0" borderId="0" applyNumberFormat="0" applyFill="0" applyBorder="0" applyProtection="0">
      <alignment horizontal="center"/>
    </xf>
    <xf numFmtId="0" fontId="147" fillId="0" borderId="0" applyNumberFormat="0" applyFill="0" applyBorder="0" applyProtection="0">
      <alignment horizontal="center"/>
    </xf>
    <xf numFmtId="0" fontId="147" fillId="0" borderId="0" applyNumberFormat="0" applyFill="0" applyBorder="0" applyProtection="0">
      <alignment horizontal="center"/>
    </xf>
    <xf numFmtId="49" fontId="148" fillId="0" borderId="0" applyFill="0" applyBorder="0" applyProtection="0">
      <alignment horizontal="center"/>
    </xf>
    <xf numFmtId="49" fontId="148" fillId="0" borderId="0" applyFill="0" applyBorder="0" applyProtection="0">
      <alignment horizontal="center"/>
    </xf>
    <xf numFmtId="49" fontId="148" fillId="0" borderId="0" applyFill="0" applyBorder="0" applyProtection="0">
      <alignment horizontal="center"/>
    </xf>
    <xf numFmtId="49" fontId="148" fillId="0" borderId="0" applyFill="0" applyBorder="0" applyProtection="0">
      <alignment horizontal="center"/>
    </xf>
    <xf numFmtId="49" fontId="148" fillId="0" borderId="0" applyFill="0" applyBorder="0" applyProtection="0">
      <alignment horizontal="center"/>
    </xf>
    <xf numFmtId="49" fontId="148" fillId="0" borderId="0" applyFill="0" applyBorder="0" applyProtection="0">
      <alignment horizontal="center"/>
    </xf>
    <xf numFmtId="0" fontId="148" fillId="0" borderId="0" applyNumberFormat="0" applyFill="0" applyBorder="0" applyProtection="0">
      <alignment horizontal="center" vertical="center"/>
    </xf>
    <xf numFmtId="0" fontId="148" fillId="0" borderId="0" applyNumberFormat="0" applyFill="0" applyBorder="0" applyProtection="0">
      <alignment horizontal="center" vertical="center"/>
    </xf>
    <xf numFmtId="0" fontId="148" fillId="0" borderId="0" applyNumberFormat="0" applyFill="0" applyBorder="0" applyProtection="0">
      <alignment horizontal="center" vertical="center"/>
    </xf>
    <xf numFmtId="0" fontId="148" fillId="0" borderId="0" applyNumberFormat="0" applyFill="0" applyBorder="0" applyProtection="0">
      <alignment horizontal="center" vertical="center"/>
    </xf>
    <xf numFmtId="0" fontId="148" fillId="0" borderId="0" applyNumberFormat="0" applyFill="0" applyBorder="0" applyProtection="0">
      <alignment horizontal="center" vertical="center"/>
    </xf>
    <xf numFmtId="0" fontId="148" fillId="0" borderId="0" applyNumberFormat="0" applyFill="0" applyBorder="0" applyProtection="0">
      <alignment horizontal="center" vertical="center"/>
    </xf>
    <xf numFmtId="49" fontId="148" fillId="0" borderId="0" applyFill="0" applyBorder="0" applyProtection="0">
      <alignment horizontal="center" vertical="center" wrapText="1"/>
    </xf>
    <xf numFmtId="49" fontId="148" fillId="0" borderId="0" applyFill="0" applyBorder="0" applyProtection="0">
      <alignment horizontal="center" vertical="center" wrapText="1"/>
    </xf>
    <xf numFmtId="49" fontId="148" fillId="0" borderId="0" applyFill="0" applyBorder="0" applyProtection="0">
      <alignment horizontal="center" vertical="center" wrapText="1"/>
    </xf>
    <xf numFmtId="49" fontId="148" fillId="0" borderId="0" applyFill="0" applyBorder="0" applyProtection="0">
      <alignment horizontal="center" vertical="center" wrapText="1"/>
    </xf>
    <xf numFmtId="49" fontId="148" fillId="0" borderId="0" applyFill="0" applyBorder="0" applyProtection="0">
      <alignment horizontal="center" vertical="center" wrapText="1"/>
    </xf>
    <xf numFmtId="49" fontId="148" fillId="0" borderId="0" applyFill="0" applyBorder="0" applyProtection="0">
      <alignment horizontal="center" vertical="center" wrapText="1"/>
    </xf>
    <xf numFmtId="0" fontId="147" fillId="0" borderId="0" applyNumberFormat="0" applyFill="0" applyBorder="0" applyProtection="0">
      <alignment horizontal="left"/>
    </xf>
    <xf numFmtId="0" fontId="147" fillId="0" borderId="0" applyNumberFormat="0" applyFill="0" applyBorder="0" applyProtection="0">
      <alignment horizontal="left"/>
    </xf>
    <xf numFmtId="0" fontId="147" fillId="0" borderId="0" applyNumberFormat="0" applyFill="0" applyBorder="0" applyProtection="0">
      <alignment horizontal="left"/>
    </xf>
    <xf numFmtId="0" fontId="147" fillId="0" borderId="0" applyNumberFormat="0" applyFill="0" applyBorder="0" applyProtection="0">
      <alignment horizontal="left"/>
    </xf>
    <xf numFmtId="0" fontId="147" fillId="0" borderId="0" applyNumberFormat="0" applyFill="0" applyBorder="0" applyProtection="0">
      <alignment horizontal="left"/>
    </xf>
    <xf numFmtId="0" fontId="147" fillId="0" borderId="0" applyNumberFormat="0" applyFill="0" applyBorder="0" applyProtection="0">
      <alignment horizontal="left"/>
    </xf>
    <xf numFmtId="0" fontId="148" fillId="0" borderId="0" applyNumberFormat="0" applyFill="0" applyBorder="0" applyProtection="0">
      <alignment horizontal="left"/>
    </xf>
    <xf numFmtId="0" fontId="148" fillId="0" borderId="0" applyNumberFormat="0" applyFill="0" applyBorder="0" applyProtection="0">
      <alignment horizontal="left"/>
    </xf>
    <xf numFmtId="0" fontId="148" fillId="0" borderId="0" applyNumberFormat="0" applyFill="0" applyBorder="0" applyProtection="0">
      <alignment horizontal="left"/>
    </xf>
    <xf numFmtId="0" fontId="148" fillId="0" borderId="0" applyNumberFormat="0" applyFill="0" applyBorder="0" applyProtection="0">
      <alignment horizontal="left"/>
    </xf>
    <xf numFmtId="0" fontId="148" fillId="0" borderId="0" applyNumberFormat="0" applyFill="0" applyBorder="0" applyProtection="0">
      <alignment horizontal="left"/>
    </xf>
    <xf numFmtId="0" fontId="148" fillId="0" borderId="0" applyNumberFormat="0" applyFill="0" applyBorder="0" applyProtection="0">
      <alignment horizontal="left"/>
    </xf>
    <xf numFmtId="3" fontId="148" fillId="0" borderId="0" applyFill="0" applyBorder="0" applyProtection="0">
      <alignment horizontal="right"/>
    </xf>
    <xf numFmtId="3" fontId="148" fillId="0" borderId="0" applyFill="0" applyBorder="0" applyProtection="0">
      <alignment horizontal="right"/>
    </xf>
    <xf numFmtId="3" fontId="148" fillId="0" borderId="0" applyFill="0" applyBorder="0" applyProtection="0">
      <alignment horizontal="right"/>
    </xf>
    <xf numFmtId="3" fontId="148" fillId="0" borderId="0" applyFill="0" applyBorder="0" applyProtection="0">
      <alignment horizontal="right"/>
    </xf>
    <xf numFmtId="3" fontId="148" fillId="0" borderId="0" applyFill="0" applyBorder="0" applyProtection="0">
      <alignment horizontal="right"/>
    </xf>
    <xf numFmtId="3" fontId="148" fillId="0" borderId="0" applyFill="0" applyBorder="0" applyProtection="0">
      <alignment horizontal="right"/>
    </xf>
    <xf numFmtId="3" fontId="147" fillId="0" borderId="0" applyFill="0" applyBorder="0" applyProtection="0">
      <alignment horizontal="right"/>
    </xf>
    <xf numFmtId="3" fontId="147" fillId="0" borderId="0" applyFill="0" applyBorder="0" applyProtection="0">
      <alignment horizontal="right"/>
    </xf>
    <xf numFmtId="3" fontId="147" fillId="0" borderId="0" applyFill="0" applyBorder="0" applyProtection="0">
      <alignment horizontal="right"/>
    </xf>
    <xf numFmtId="3" fontId="147" fillId="0" borderId="0" applyFill="0" applyBorder="0" applyProtection="0">
      <alignment horizontal="right"/>
    </xf>
    <xf numFmtId="3" fontId="147" fillId="0" borderId="0" applyFill="0" applyBorder="0" applyProtection="0">
      <alignment horizontal="right"/>
    </xf>
    <xf numFmtId="3" fontId="147" fillId="0" borderId="0" applyFill="0" applyBorder="0" applyProtection="0">
      <alignment horizontal="right"/>
    </xf>
    <xf numFmtId="0" fontId="148" fillId="0" borderId="0" applyNumberFormat="0" applyFill="0" applyBorder="0" applyProtection="0">
      <alignment horizontal="right" wrapText="1"/>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89" fontId="4" fillId="110" borderId="14">
      <protection locked="0"/>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 fontId="4" fillId="110" borderId="14" applyFont="0">
      <alignment horizontal="right"/>
    </xf>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190" fontId="4" fillId="110" borderId="14" applyFont="0"/>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9"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91"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10" fontId="4" fillId="110" borderId="14" applyFont="0">
      <alignment horizontal="right"/>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0" fontId="4" fillId="110" borderId="14" applyFont="0">
      <alignment horizontal="center" wrapText="1"/>
    </xf>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49" fontId="4" fillId="110"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190" fontId="4" fillId="111" borderId="14" applyFont="0"/>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9" fontId="4" fillId="111"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90"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 fontId="4" fillId="100" borderId="14" applyFont="0">
      <alignment horizontal="right"/>
    </xf>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90"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66" fontId="4" fillId="100" borderId="14" applyFont="0"/>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10"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9"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91" fontId="4" fillId="100" borderId="14"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10" fontId="4" fillId="100" borderId="15" applyFont="0">
      <alignment horizontal="right"/>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0" fontId="4" fillId="100" borderId="14" applyFont="0">
      <alignment horizontal="center" wrapText="1"/>
      <protection locked="0"/>
    </xf>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49" fontId="4" fillId="100" borderId="14" applyFont="0"/>
    <xf numFmtId="0" fontId="21" fillId="0" borderId="0" applyFill="0" applyBorder="0" applyProtection="0">
      <alignment horizontal="center" vertical="center"/>
    </xf>
    <xf numFmtId="0" fontId="149" fillId="0" borderId="0" applyBorder="0" applyProtection="0">
      <alignment vertical="center"/>
    </xf>
    <xf numFmtId="182" fontId="149" fillId="0" borderId="7" applyBorder="0" applyProtection="0">
      <alignment horizontal="right" vertical="center"/>
    </xf>
    <xf numFmtId="182" fontId="149" fillId="0" borderId="7" applyBorder="0" applyProtection="0">
      <alignment horizontal="right" vertical="center"/>
    </xf>
    <xf numFmtId="0" fontId="150" fillId="112" borderId="0" applyBorder="0" applyProtection="0">
      <alignment horizontal="centerContinuous" vertical="center"/>
    </xf>
    <xf numFmtId="0" fontId="150" fillId="113" borderId="7" applyBorder="0" applyProtection="0">
      <alignment horizontal="centerContinuous" vertical="center"/>
    </xf>
    <xf numFmtId="0" fontId="150" fillId="113" borderId="7" applyBorder="0" applyProtection="0">
      <alignment horizontal="centerContinuous" vertical="center"/>
    </xf>
    <xf numFmtId="0" fontId="21" fillId="0" borderId="0" applyFill="0" applyBorder="0" applyProtection="0"/>
    <xf numFmtId="0" fontId="12" fillId="0" borderId="0" applyFill="0" applyBorder="0" applyProtection="0">
      <alignment horizontal="left"/>
    </xf>
    <xf numFmtId="0" fontId="151" fillId="0" borderId="0" applyFill="0" applyBorder="0" applyProtection="0">
      <alignment horizontal="left" vertical="top"/>
    </xf>
    <xf numFmtId="0" fontId="8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0" fillId="0" borderId="0" applyNumberFormat="0" applyFill="0" applyBorder="0" applyAlignment="0" applyProtection="0"/>
    <xf numFmtId="0" fontId="152" fillId="0" borderId="0" applyNumberForma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155" fillId="0" borderId="0" applyNumberFormat="0" applyFill="0" applyBorder="0" applyAlignment="0" applyProtection="0"/>
    <xf numFmtId="0" fontId="154" fillId="0" borderId="0" applyNumberFormat="0" applyFill="0" applyBorder="0" applyAlignment="0" applyProtection="0"/>
    <xf numFmtId="0" fontId="156" fillId="0" borderId="0" applyNumberFormat="0" applyFill="0" applyBorder="0" applyAlignment="0" applyProtection="0"/>
    <xf numFmtId="0" fontId="66" fillId="0" borderId="0" applyNumberFormat="0" applyFill="0" applyBorder="0" applyAlignment="0" applyProtection="0"/>
    <xf numFmtId="0" fontId="157" fillId="0" borderId="0" applyNumberFormat="0" applyFill="0" applyBorder="0" applyAlignment="0" applyProtection="0"/>
    <xf numFmtId="0" fontId="154" fillId="0" borderId="0" applyNumberFormat="0" applyFill="0" applyBorder="0" applyAlignment="0" applyProtection="0"/>
    <xf numFmtId="0" fontId="157" fillId="0" borderId="0" applyNumberFormat="0" applyFill="0" applyBorder="0" applyAlignment="0" applyProtection="0"/>
    <xf numFmtId="37" fontId="158" fillId="0" borderId="0" applyNumberFormat="0">
      <alignment horizontal="center"/>
    </xf>
    <xf numFmtId="0" fontId="159" fillId="0" borderId="0" applyNumberFormat="0" applyFill="0" applyBorder="0" applyAlignment="0" applyProtection="0"/>
    <xf numFmtId="0" fontId="160" fillId="0" borderId="34" applyNumberFormat="0" applyFill="0" applyAlignment="0" applyProtection="0"/>
    <xf numFmtId="0" fontId="161" fillId="0" borderId="37" applyNumberFormat="0" applyFill="0" applyAlignment="0" applyProtection="0"/>
    <xf numFmtId="0" fontId="162" fillId="0" borderId="39" applyNumberFormat="0" applyFill="0" applyAlignment="0" applyProtection="0"/>
    <xf numFmtId="0" fontId="162" fillId="0" borderId="0" applyNumberFormat="0" applyFill="0" applyBorder="0" applyAlignment="0" applyProtection="0"/>
    <xf numFmtId="0" fontId="163" fillId="0" borderId="0" applyNumberFormat="0" applyFill="0" applyBorder="0" applyAlignment="0" applyProtection="0"/>
    <xf numFmtId="0" fontId="154" fillId="0" borderId="0" applyNumberFormat="0" applyFill="0" applyBorder="0" applyAlignment="0" applyProtection="0"/>
    <xf numFmtId="0" fontId="115" fillId="0" borderId="34" applyNumberFormat="0" applyFill="0" applyAlignment="0" applyProtection="0"/>
    <xf numFmtId="0" fontId="121" fillId="0" borderId="37" applyNumberFormat="0" applyFill="0" applyAlignment="0" applyProtection="0"/>
    <xf numFmtId="0" fontId="123" fillId="0" borderId="39" applyNumberFormat="0" applyFill="0" applyAlignment="0" applyProtection="0"/>
    <xf numFmtId="0" fontId="123" fillId="0" borderId="0" applyNumberFormat="0" applyFill="0" applyBorder="0" applyAlignment="0" applyProtection="0"/>
    <xf numFmtId="0" fontId="157" fillId="0" borderId="0" applyNumberFormat="0" applyFill="0" applyBorder="0" applyAlignment="0" applyProtection="0"/>
    <xf numFmtId="0" fontId="164" fillId="0" borderId="35" applyNumberFormat="0" applyFill="0" applyAlignment="0" applyProtection="0"/>
    <xf numFmtId="0" fontId="165" fillId="0" borderId="37" applyNumberFormat="0" applyFill="0" applyAlignment="0" applyProtection="0"/>
    <xf numFmtId="0" fontId="103" fillId="0" borderId="38"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166" fillId="0" borderId="43"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166" fillId="0" borderId="25" applyNumberFormat="0" applyFill="0" applyAlignment="0" applyProtection="0"/>
    <xf numFmtId="0" fontId="3" fillId="0" borderId="25" applyNumberFormat="0" applyFill="0" applyAlignment="0" applyProtection="0"/>
    <xf numFmtId="0" fontId="3" fillId="0" borderId="44" applyNumberFormat="0" applyFill="0" applyAlignment="0" applyProtection="0"/>
    <xf numFmtId="0" fontId="3" fillId="0" borderId="44" applyNumberFormat="0" applyFill="0" applyAlignment="0" applyProtection="0"/>
    <xf numFmtId="0" fontId="167"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4"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7"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3"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184" fontId="17" fillId="0" borderId="45">
      <alignment horizontal="right"/>
    </xf>
    <xf numFmtId="37" fontId="168" fillId="0" borderId="7">
      <alignment horizontal="center"/>
    </xf>
    <xf numFmtId="37" fontId="168" fillId="0" borderId="7">
      <alignment horizontal="center"/>
    </xf>
    <xf numFmtId="0" fontId="128" fillId="0" borderId="0" applyNumberFormat="0" applyFill="0" applyBorder="0" applyAlignment="0">
      <protection locked="0"/>
    </xf>
    <xf numFmtId="0" fontId="4" fillId="0" borderId="0" applyNumberFormat="0" applyFont="0" applyBorder="0">
      <alignment horizontal="right"/>
      <protection locked="0"/>
    </xf>
    <xf numFmtId="0" fontId="4" fillId="0" borderId="0" applyNumberFormat="0" applyFont="0" applyBorder="0">
      <alignment horizontal="right"/>
      <protection locked="0"/>
    </xf>
    <xf numFmtId="0" fontId="4" fillId="0" borderId="0" applyNumberFormat="0" applyFont="0" applyBorder="0">
      <alignment horizontal="right"/>
      <protection locked="0"/>
    </xf>
    <xf numFmtId="0" fontId="169" fillId="42" borderId="0" applyNumberFormat="0" applyBorder="0" applyAlignment="0" applyProtection="0"/>
    <xf numFmtId="0" fontId="112" fillId="45" borderId="0" applyNumberFormat="0" applyBorder="0" applyAlignment="0" applyProtection="0"/>
    <xf numFmtId="0" fontId="98" fillId="104" borderId="28" applyNumberFormat="0" applyAlignment="0" applyProtection="0"/>
    <xf numFmtId="42" fontId="83" fillId="0" borderId="0" applyFont="0" applyFill="0" applyBorder="0" applyAlignment="0" applyProtection="0"/>
    <xf numFmtId="44" fontId="83" fillId="0" borderId="0" applyFon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2" fillId="0" borderId="0" applyNumberFormat="0" applyFill="0" applyBorder="0" applyAlignment="0" applyProtection="0"/>
    <xf numFmtId="0" fontId="86" fillId="0" borderId="0" applyNumberFormat="0" applyFill="0" applyBorder="0" applyAlignment="0" applyProtection="0"/>
    <xf numFmtId="14" fontId="17" fillId="0" borderId="0" applyFont="0" applyFill="0" applyBorder="0" applyProtection="0"/>
    <xf numFmtId="179" fontId="90" fillId="0" borderId="0" applyFont="0" applyFill="0" applyBorder="0" applyProtection="0">
      <alignment horizontal="right"/>
    </xf>
    <xf numFmtId="164" fontId="1" fillId="0" borderId="0" applyFont="0" applyFill="0" applyBorder="0" applyAlignment="0" applyProtection="0"/>
    <xf numFmtId="43" fontId="187" fillId="0" borderId="0" applyFont="0" applyFill="0" applyBorder="0" applyAlignment="0" applyProtection="0"/>
  </cellStyleXfs>
  <cellXfs count="2250">
    <xf numFmtId="0" fontId="0" fillId="0" borderId="0" xfId="0"/>
    <xf numFmtId="0" fontId="7" fillId="0" borderId="0" xfId="0" applyFont="1" applyAlignment="1">
      <alignment vertical="center"/>
    </xf>
    <xf numFmtId="0" fontId="4" fillId="0" borderId="0" xfId="10"/>
    <xf numFmtId="0" fontId="9" fillId="0" borderId="0" xfId="10" applyFont="1"/>
    <xf numFmtId="0" fontId="10" fillId="2" borderId="0" xfId="17" applyFont="1" applyFill="1"/>
    <xf numFmtId="0" fontId="4" fillId="0" borderId="0" xfId="9"/>
    <xf numFmtId="0" fontId="10" fillId="0" borderId="0" xfId="17" applyFont="1"/>
    <xf numFmtId="0" fontId="15" fillId="0" borderId="0" xfId="17" applyFont="1"/>
    <xf numFmtId="0" fontId="4" fillId="0" borderId="0" xfId="11"/>
    <xf numFmtId="3" fontId="4" fillId="0" borderId="0" xfId="11" applyNumberFormat="1"/>
    <xf numFmtId="0" fontId="4" fillId="0" borderId="0" xfId="11" applyAlignment="1">
      <alignment horizontal="left"/>
    </xf>
    <xf numFmtId="0" fontId="10" fillId="0" borderId="0" xfId="14" applyFont="1" applyAlignment="1">
      <alignment horizontal="center" vertical="center" wrapText="1"/>
    </xf>
    <xf numFmtId="0" fontId="11" fillId="0" borderId="0" xfId="14" applyFont="1" applyAlignment="1">
      <alignment horizontal="center" vertical="center" wrapText="1"/>
    </xf>
    <xf numFmtId="9" fontId="0" fillId="0" borderId="0" xfId="2" applyFont="1"/>
    <xf numFmtId="43" fontId="0" fillId="0" borderId="0" xfId="1" applyFont="1"/>
    <xf numFmtId="0" fontId="14" fillId="0" borderId="0" xfId="0" applyFont="1"/>
    <xf numFmtId="0" fontId="14" fillId="2" borderId="0" xfId="0" applyFont="1" applyFill="1"/>
    <xf numFmtId="0" fontId="16" fillId="2" borderId="0" xfId="0" applyFont="1" applyFill="1"/>
    <xf numFmtId="0" fontId="25" fillId="3" borderId="0" xfId="0" applyFont="1" applyFill="1"/>
    <xf numFmtId="0" fontId="25" fillId="3" borderId="0" xfId="0" applyFont="1" applyFill="1" applyAlignment="1">
      <alignment wrapText="1"/>
    </xf>
    <xf numFmtId="0" fontId="26" fillId="3" borderId="0" xfId="0" applyFont="1" applyFill="1"/>
    <xf numFmtId="0" fontId="25" fillId="3" borderId="0" xfId="0" applyFont="1" applyFill="1" applyAlignment="1">
      <alignment horizontal="left" vertical="top"/>
    </xf>
    <xf numFmtId="0" fontId="25" fillId="3" borderId="0" xfId="0" applyFont="1" applyFill="1" applyAlignment="1">
      <alignment horizontal="left" vertical="top" wrapText="1"/>
    </xf>
    <xf numFmtId="0" fontId="26" fillId="3" borderId="0" xfId="0" applyFont="1" applyFill="1" applyAlignment="1">
      <alignment horizontal="right" vertical="top"/>
    </xf>
    <xf numFmtId="0" fontId="25" fillId="3" borderId="0" xfId="0" applyFont="1" applyFill="1" applyAlignment="1">
      <alignment horizontal="right" vertical="top"/>
    </xf>
    <xf numFmtId="0" fontId="26" fillId="3" borderId="0" xfId="0" applyFont="1" applyFill="1" applyAlignment="1">
      <alignment horizontal="left" vertical="top"/>
    </xf>
    <xf numFmtId="0" fontId="27" fillId="2" borderId="0" xfId="17" quotePrefix="1" applyFont="1" applyFill="1" applyAlignment="1">
      <alignment vertical="top"/>
    </xf>
    <xf numFmtId="0" fontId="28" fillId="0" borderId="0" xfId="14" applyFont="1" applyAlignment="1">
      <alignment vertical="top"/>
    </xf>
    <xf numFmtId="0" fontId="27" fillId="0" borderId="0" xfId="14" applyFont="1" applyAlignment="1">
      <alignment vertical="top"/>
    </xf>
    <xf numFmtId="0" fontId="27" fillId="0" borderId="0" xfId="14" applyFont="1"/>
    <xf numFmtId="0" fontId="27" fillId="0" borderId="0" xfId="14" applyFont="1" applyAlignment="1">
      <alignment wrapText="1"/>
    </xf>
    <xf numFmtId="0" fontId="29" fillId="0" borderId="0" xfId="14" applyFont="1" applyAlignment="1">
      <alignment wrapText="1"/>
    </xf>
    <xf numFmtId="0" fontId="27" fillId="0" borderId="0" xfId="11" applyFont="1"/>
    <xf numFmtId="0" fontId="27" fillId="0" borderId="0" xfId="11" applyFont="1" applyAlignment="1">
      <alignment horizontal="center" vertical="center" wrapText="1"/>
    </xf>
    <xf numFmtId="0" fontId="27" fillId="0" borderId="0" xfId="11" applyFont="1" applyAlignment="1">
      <alignment horizontal="left"/>
    </xf>
    <xf numFmtId="0" fontId="27" fillId="0" borderId="0" xfId="11" applyFont="1" applyAlignment="1">
      <alignment vertical="center" wrapText="1"/>
    </xf>
    <xf numFmtId="0" fontId="29" fillId="0" borderId="0" xfId="11" applyFont="1"/>
    <xf numFmtId="3" fontId="27" fillId="0" borderId="0" xfId="11" applyNumberFormat="1" applyFont="1"/>
    <xf numFmtId="3" fontId="27" fillId="0" borderId="0" xfId="11" applyNumberFormat="1" applyFont="1" applyAlignment="1">
      <alignment horizontal="right" vertical="center" indent="2"/>
    </xf>
    <xf numFmtId="3" fontId="27" fillId="0" borderId="0" xfId="11" applyNumberFormat="1" applyFont="1" applyAlignment="1">
      <alignment horizontal="right"/>
    </xf>
    <xf numFmtId="0" fontId="27" fillId="0" borderId="0" xfId="9" applyFont="1"/>
    <xf numFmtId="0" fontId="27" fillId="0" borderId="0" xfId="10" applyFont="1"/>
    <xf numFmtId="0" fontId="7" fillId="0" borderId="0" xfId="0" applyFont="1"/>
    <xf numFmtId="0" fontId="27" fillId="0" borderId="0" xfId="17" applyFont="1"/>
    <xf numFmtId="0" fontId="27" fillId="2" borderId="0" xfId="0" applyFont="1" applyFill="1"/>
    <xf numFmtId="0" fontId="29" fillId="2" borderId="0" xfId="0" applyFont="1" applyFill="1"/>
    <xf numFmtId="0" fontId="28" fillId="2" borderId="0" xfId="0" applyFont="1" applyFill="1"/>
    <xf numFmtId="0" fontId="27" fillId="2" borderId="0" xfId="17" applyFont="1" applyFill="1"/>
    <xf numFmtId="0" fontId="27" fillId="2" borderId="0" xfId="17" applyFont="1" applyFill="1" applyAlignment="1">
      <alignment vertical="top" wrapText="1"/>
    </xf>
    <xf numFmtId="0" fontId="29" fillId="2" borderId="0" xfId="17" applyFont="1" applyFill="1" applyAlignment="1">
      <alignment vertical="top" wrapText="1"/>
    </xf>
    <xf numFmtId="0" fontId="29" fillId="0" borderId="0" xfId="17" applyFont="1"/>
    <xf numFmtId="3" fontId="27" fillId="0" borderId="0" xfId="17" applyNumberFormat="1" applyFont="1"/>
    <xf numFmtId="0" fontId="27" fillId="0" borderId="0" xfId="0" applyFont="1"/>
    <xf numFmtId="0" fontId="29" fillId="0" borderId="0" xfId="0" applyFont="1"/>
    <xf numFmtId="0" fontId="27" fillId="0" borderId="0" xfId="14" applyFont="1" applyAlignment="1">
      <alignment horizontal="center" vertical="center" wrapText="1"/>
    </xf>
    <xf numFmtId="0" fontId="29" fillId="0" borderId="0" xfId="14" applyFont="1" applyAlignment="1">
      <alignment horizontal="center" wrapText="1"/>
    </xf>
    <xf numFmtId="0" fontId="29" fillId="0" borderId="0" xfId="14" applyFont="1" applyAlignment="1">
      <alignment horizontal="center" vertical="center"/>
    </xf>
    <xf numFmtId="0" fontId="27" fillId="0" borderId="0" xfId="14" applyFont="1" applyAlignment="1">
      <alignment horizontal="center" vertical="center"/>
    </xf>
    <xf numFmtId="0" fontId="29" fillId="0" borderId="0" xfId="14" applyFont="1" applyAlignment="1">
      <alignment horizontal="center" vertical="center" wrapText="1"/>
    </xf>
    <xf numFmtId="0" fontId="27" fillId="2" borderId="0" xfId="17" applyFont="1" applyFill="1" applyAlignment="1">
      <alignment vertical="center"/>
    </xf>
    <xf numFmtId="0" fontId="29" fillId="2" borderId="0" xfId="17" applyFont="1" applyFill="1" applyAlignment="1">
      <alignment vertical="center"/>
    </xf>
    <xf numFmtId="0" fontId="27" fillId="0" borderId="0" xfId="17" quotePrefix="1" applyFont="1" applyAlignment="1">
      <alignment vertical="top"/>
    </xf>
    <xf numFmtId="37" fontId="27" fillId="0" borderId="0" xfId="17" applyNumberFormat="1" applyFont="1" applyAlignment="1">
      <alignment vertical="center"/>
    </xf>
    <xf numFmtId="0" fontId="27" fillId="0" borderId="0" xfId="17" applyFont="1" applyAlignment="1">
      <alignment vertical="center"/>
    </xf>
    <xf numFmtId="169" fontId="41" fillId="0" borderId="0" xfId="3" applyNumberFormat="1" applyFont="1" applyFill="1" applyBorder="1" applyAlignment="1" applyProtection="1">
      <alignment vertical="center"/>
    </xf>
    <xf numFmtId="169" fontId="30" fillId="0" borderId="0" xfId="3" applyNumberFormat="1" applyFont="1" applyFill="1" applyBorder="1" applyAlignment="1" applyProtection="1">
      <alignment vertical="center"/>
    </xf>
    <xf numFmtId="41" fontId="41" fillId="0" borderId="0" xfId="17" applyNumberFormat="1" applyFont="1" applyAlignment="1">
      <alignment vertical="center"/>
    </xf>
    <xf numFmtId="171" fontId="27" fillId="0" borderId="0" xfId="12" applyNumberFormat="1" applyFont="1" applyAlignment="1">
      <alignment vertical="center"/>
    </xf>
    <xf numFmtId="0" fontId="27" fillId="0" borderId="0" xfId="12" applyFont="1" applyAlignment="1">
      <alignment vertical="top" wrapText="1"/>
    </xf>
    <xf numFmtId="0" fontId="40" fillId="0" borderId="0" xfId="0" applyFont="1" applyAlignment="1">
      <alignment vertical="center"/>
    </xf>
    <xf numFmtId="0" fontId="7" fillId="0" borderId="0" xfId="0" applyFont="1" applyAlignment="1">
      <alignment horizontal="left" indent="2"/>
    </xf>
    <xf numFmtId="0" fontId="40" fillId="0" borderId="0" xfId="0" applyFont="1" applyAlignment="1">
      <alignment horizontal="justify" vertical="center"/>
    </xf>
    <xf numFmtId="43" fontId="7" fillId="0" borderId="0" xfId="1" applyFont="1"/>
    <xf numFmtId="0" fontId="44" fillId="0" borderId="0" xfId="0" applyFont="1" applyAlignment="1">
      <alignment vertical="center"/>
    </xf>
    <xf numFmtId="0" fontId="44" fillId="0" borderId="0" xfId="0" applyFont="1" applyAlignment="1">
      <alignment horizontal="left" vertical="center" indent="1"/>
    </xf>
    <xf numFmtId="9" fontId="7" fillId="0" borderId="0" xfId="2" applyFont="1"/>
    <xf numFmtId="9" fontId="7" fillId="0" borderId="0" xfId="2" applyFont="1" applyAlignment="1"/>
    <xf numFmtId="43" fontId="7" fillId="0" borderId="0" xfId="1" applyFont="1" applyAlignment="1"/>
    <xf numFmtId="0" fontId="47" fillId="0" borderId="0" xfId="0" applyFont="1" applyAlignment="1">
      <alignment vertical="center"/>
    </xf>
    <xf numFmtId="0" fontId="40" fillId="0" borderId="0" xfId="0" applyFont="1" applyAlignment="1">
      <alignment horizontal="left" vertical="center" indent="1"/>
    </xf>
    <xf numFmtId="0" fontId="48" fillId="0" borderId="0" xfId="20" applyFont="1" applyAlignment="1">
      <alignment vertical="center"/>
    </xf>
    <xf numFmtId="0" fontId="7" fillId="3" borderId="0" xfId="0" applyFont="1" applyFill="1" applyAlignment="1">
      <alignment horizontal="left" vertical="top"/>
    </xf>
    <xf numFmtId="0" fontId="7" fillId="3" borderId="0" xfId="0" applyFont="1" applyFill="1"/>
    <xf numFmtId="0" fontId="7" fillId="3" borderId="0" xfId="0" applyFont="1" applyFill="1" applyAlignment="1">
      <alignment horizontal="left" vertical="top" wrapText="1"/>
    </xf>
    <xf numFmtId="0" fontId="50" fillId="3" borderId="0" xfId="0" applyFont="1" applyFill="1" applyAlignment="1">
      <alignment horizontal="right" vertical="top"/>
    </xf>
    <xf numFmtId="0" fontId="7" fillId="3" borderId="0" xfId="0" applyFont="1" applyFill="1" applyAlignment="1">
      <alignment horizontal="right" vertical="top"/>
    </xf>
    <xf numFmtId="0" fontId="40" fillId="0" borderId="0" xfId="0" applyFont="1" applyAlignment="1">
      <alignment vertical="center" wrapText="1"/>
    </xf>
    <xf numFmtId="0" fontId="7" fillId="0" borderId="0" xfId="0" applyFont="1" applyAlignment="1">
      <alignment wrapText="1"/>
    </xf>
    <xf numFmtId="0" fontId="23" fillId="3" borderId="0" xfId="7" applyFont="1" applyFill="1">
      <alignment horizontal="left" wrapText="1"/>
    </xf>
    <xf numFmtId="0" fontId="23" fillId="3" borderId="0" xfId="17" applyFont="1" applyFill="1"/>
    <xf numFmtId="0" fontId="0" fillId="3" borderId="0" xfId="0" applyFill="1"/>
    <xf numFmtId="0" fontId="27" fillId="3" borderId="0" xfId="20" applyFont="1" applyFill="1" applyBorder="1" applyAlignment="1">
      <alignment horizontal="left" vertical="top" wrapText="1"/>
    </xf>
    <xf numFmtId="0" fontId="27" fillId="3" borderId="0" xfId="17" applyFont="1" applyFill="1"/>
    <xf numFmtId="0" fontId="2" fillId="3" borderId="0" xfId="0" applyFont="1" applyFill="1"/>
    <xf numFmtId="0" fontId="7" fillId="3" borderId="0" xfId="0" applyFont="1" applyFill="1" applyAlignment="1">
      <alignment vertical="center"/>
    </xf>
    <xf numFmtId="9" fontId="0" fillId="3" borderId="0" xfId="2" applyFont="1" applyFill="1"/>
    <xf numFmtId="43" fontId="0" fillId="3" borderId="0" xfId="1" applyFont="1" applyFill="1"/>
    <xf numFmtId="0" fontId="52" fillId="3" borderId="0" xfId="0" applyFont="1" applyFill="1" applyAlignment="1">
      <alignment vertical="center"/>
    </xf>
    <xf numFmtId="9" fontId="7" fillId="3" borderId="0" xfId="2" applyFont="1" applyFill="1"/>
    <xf numFmtId="43" fontId="7" fillId="3" borderId="0" xfId="1" applyFont="1" applyFill="1"/>
    <xf numFmtId="0" fontId="27" fillId="3" borderId="0" xfId="17" applyFont="1" applyFill="1" applyAlignment="1">
      <alignment vertical="center"/>
    </xf>
    <xf numFmtId="0" fontId="52" fillId="3" borderId="0" xfId="0" applyFont="1" applyFill="1"/>
    <xf numFmtId="169" fontId="7" fillId="3" borderId="0" xfId="1" applyNumberFormat="1" applyFont="1" applyFill="1" applyBorder="1" applyAlignment="1">
      <alignment horizontal="center" vertical="center" wrapText="1"/>
    </xf>
    <xf numFmtId="0" fontId="15" fillId="3" borderId="0" xfId="17" applyFont="1" applyFill="1"/>
    <xf numFmtId="41" fontId="29" fillId="3" borderId="0" xfId="17" applyNumberFormat="1" applyFont="1" applyFill="1" applyAlignment="1">
      <alignment horizontal="center" vertical="center"/>
    </xf>
    <xf numFmtId="169" fontId="41" fillId="3" borderId="0" xfId="3" applyNumberFormat="1" applyFont="1" applyFill="1" applyBorder="1" applyAlignment="1" applyProtection="1">
      <alignment vertical="center"/>
    </xf>
    <xf numFmtId="165" fontId="41" fillId="3" borderId="0" xfId="3" applyNumberFormat="1" applyFont="1" applyFill="1" applyBorder="1" applyAlignment="1" applyProtection="1">
      <alignment vertical="center"/>
    </xf>
    <xf numFmtId="0" fontId="27" fillId="3" borderId="0" xfId="22" applyFont="1" applyFill="1" applyAlignment="1">
      <alignment horizontal="left" vertical="top" wrapText="1"/>
    </xf>
    <xf numFmtId="37" fontId="41" fillId="3" borderId="0" xfId="3" applyNumberFormat="1" applyFont="1" applyFill="1" applyBorder="1" applyAlignment="1" applyProtection="1">
      <alignment horizontal="right" vertical="center"/>
    </xf>
    <xf numFmtId="165" fontId="41" fillId="3" borderId="0" xfId="3" applyNumberFormat="1" applyFont="1" applyFill="1" applyBorder="1" applyAlignment="1" applyProtection="1">
      <alignment horizontal="right" vertical="center"/>
    </xf>
    <xf numFmtId="41" fontId="41" fillId="3" borderId="0" xfId="3" applyNumberFormat="1" applyFont="1" applyFill="1" applyBorder="1" applyAlignment="1" applyProtection="1">
      <alignment horizontal="right" vertical="center"/>
    </xf>
    <xf numFmtId="41" fontId="41" fillId="3" borderId="0" xfId="3" quotePrefix="1" applyNumberFormat="1" applyFont="1" applyFill="1" applyBorder="1" applyAlignment="1" applyProtection="1">
      <alignment horizontal="right" vertical="center"/>
    </xf>
    <xf numFmtId="0" fontId="9" fillId="3" borderId="0" xfId="10" applyFont="1" applyFill="1"/>
    <xf numFmtId="0" fontId="27" fillId="3" borderId="0" xfId="10" applyFont="1" applyFill="1"/>
    <xf numFmtId="0" fontId="27" fillId="3" borderId="0" xfId="10" quotePrefix="1" applyFont="1" applyFill="1" applyAlignment="1">
      <alignment vertical="top"/>
    </xf>
    <xf numFmtId="0" fontId="14" fillId="3" borderId="0" xfId="0" applyFont="1" applyFill="1"/>
    <xf numFmtId="0" fontId="14" fillId="3" borderId="0" xfId="17" applyFont="1" applyFill="1"/>
    <xf numFmtId="0" fontId="14" fillId="3" borderId="0" xfId="11" applyFont="1" applyFill="1"/>
    <xf numFmtId="0" fontId="27" fillId="3" borderId="0" xfId="11" applyFont="1" applyFill="1"/>
    <xf numFmtId="0" fontId="27" fillId="3" borderId="0" xfId="0" applyFont="1" applyFill="1"/>
    <xf numFmtId="0" fontId="29" fillId="3" borderId="0" xfId="0" applyFont="1" applyFill="1"/>
    <xf numFmtId="0" fontId="4" fillId="3" borderId="0" xfId="9" applyFill="1"/>
    <xf numFmtId="0" fontId="19" fillId="3" borderId="0" xfId="9" applyFont="1" applyFill="1" applyAlignment="1">
      <alignment vertical="top"/>
    </xf>
    <xf numFmtId="0" fontId="27" fillId="3" borderId="0" xfId="9" applyFont="1" applyFill="1"/>
    <xf numFmtId="0" fontId="29" fillId="3" borderId="0" xfId="9" applyFont="1" applyFill="1" applyAlignment="1" applyProtection="1">
      <alignment horizontal="left" vertical="top"/>
      <protection hidden="1"/>
    </xf>
    <xf numFmtId="0" fontId="29" fillId="3" borderId="0" xfId="9" applyFont="1" applyFill="1"/>
    <xf numFmtId="0" fontId="29" fillId="3" borderId="0" xfId="9" applyFont="1" applyFill="1" applyAlignment="1" applyProtection="1">
      <alignment horizontal="left"/>
      <protection hidden="1"/>
    </xf>
    <xf numFmtId="0" fontId="29" fillId="3" borderId="0" xfId="17" applyFont="1" applyFill="1" applyAlignment="1">
      <alignment vertical="top" wrapText="1"/>
    </xf>
    <xf numFmtId="0" fontId="29" fillId="3" borderId="0" xfId="17" applyFont="1" applyFill="1" applyAlignment="1">
      <alignment horizontal="left" vertical="top" wrapText="1"/>
    </xf>
    <xf numFmtId="3" fontId="29" fillId="3" borderId="0" xfId="17" applyNumberFormat="1" applyFont="1" applyFill="1" applyAlignment="1">
      <alignment vertical="top" wrapText="1"/>
    </xf>
    <xf numFmtId="41" fontId="29" fillId="3" borderId="0" xfId="17" applyNumberFormat="1" applyFont="1" applyFill="1" applyAlignment="1">
      <alignment vertical="top"/>
    </xf>
    <xf numFmtId="3" fontId="29" fillId="3" borderId="0" xfId="17" applyNumberFormat="1" applyFont="1" applyFill="1" applyAlignment="1">
      <alignment vertical="top"/>
    </xf>
    <xf numFmtId="0" fontId="29" fillId="3" borderId="0" xfId="9" applyFont="1" applyFill="1" applyAlignment="1" applyProtection="1">
      <alignment horizontal="center"/>
      <protection hidden="1"/>
    </xf>
    <xf numFmtId="3" fontId="29" fillId="3" borderId="0" xfId="9" applyNumberFormat="1" applyFont="1" applyFill="1" applyAlignment="1">
      <alignment horizontal="center" vertical="top"/>
    </xf>
    <xf numFmtId="41" fontId="27" fillId="3" borderId="0" xfId="9" applyNumberFormat="1" applyFont="1" applyFill="1" applyAlignment="1">
      <alignment horizontal="center" vertical="top"/>
    </xf>
    <xf numFmtId="3" fontId="27" fillId="3" borderId="0" xfId="9" applyNumberFormat="1" applyFont="1" applyFill="1" applyAlignment="1">
      <alignment horizontal="center" vertical="top"/>
    </xf>
    <xf numFmtId="0" fontId="29" fillId="3" borderId="0" xfId="17" applyFont="1" applyFill="1"/>
    <xf numFmtId="3" fontId="27" fillId="3" borderId="0" xfId="17" applyNumberFormat="1" applyFont="1" applyFill="1" applyAlignment="1">
      <alignment horizontal="right" indent="2"/>
    </xf>
    <xf numFmtId="0" fontId="28" fillId="3" borderId="0" xfId="9" applyFont="1" applyFill="1" applyAlignment="1">
      <alignment wrapText="1"/>
    </xf>
    <xf numFmtId="0" fontId="4" fillId="3" borderId="0" xfId="11" applyFill="1" applyAlignment="1">
      <alignment horizontal="left"/>
    </xf>
    <xf numFmtId="3" fontId="4" fillId="3" borderId="0" xfId="11" applyNumberFormat="1" applyFill="1"/>
    <xf numFmtId="0" fontId="4" fillId="3" borderId="0" xfId="11" applyFill="1"/>
    <xf numFmtId="0" fontId="27" fillId="3" borderId="0" xfId="11" applyFont="1" applyFill="1" applyAlignment="1">
      <alignment horizontal="left" vertical="top" wrapText="1"/>
    </xf>
    <xf numFmtId="0" fontId="27" fillId="3" borderId="0" xfId="11" applyFont="1" applyFill="1" applyAlignment="1">
      <alignment horizontal="center" vertical="center" wrapText="1"/>
    </xf>
    <xf numFmtId="0" fontId="27" fillId="3" borderId="0" xfId="11" applyFont="1" applyFill="1" applyAlignment="1">
      <alignment horizontal="left"/>
    </xf>
    <xf numFmtId="0" fontId="29" fillId="3" borderId="0" xfId="11" applyFont="1" applyFill="1" applyAlignment="1">
      <alignment vertical="center"/>
    </xf>
    <xf numFmtId="0" fontId="29" fillId="3" borderId="0" xfId="11" applyFont="1" applyFill="1" applyAlignment="1">
      <alignment horizontal="left"/>
    </xf>
    <xf numFmtId="0" fontId="28" fillId="3" borderId="0" xfId="11" applyFont="1" applyFill="1" applyAlignment="1">
      <alignment horizontal="left"/>
    </xf>
    <xf numFmtId="3" fontId="29" fillId="3" borderId="0" xfId="11" applyNumberFormat="1" applyFont="1" applyFill="1" applyAlignment="1">
      <alignment horizontal="center"/>
    </xf>
    <xf numFmtId="3" fontId="27" fillId="3" borderId="0" xfId="11" applyNumberFormat="1" applyFont="1" applyFill="1" applyAlignment="1">
      <alignment horizontal="center"/>
    </xf>
    <xf numFmtId="0" fontId="34" fillId="3" borderId="0" xfId="9" quotePrefix="1" applyFont="1" applyFill="1" applyAlignment="1">
      <alignment vertical="center"/>
    </xf>
    <xf numFmtId="43" fontId="27" fillId="3" borderId="0" xfId="3" applyFont="1" applyFill="1" applyBorder="1" applyAlignment="1">
      <alignment horizontal="right" vertical="center" indent="2"/>
    </xf>
    <xf numFmtId="43" fontId="29" fillId="3" borderId="0" xfId="3" applyFont="1" applyFill="1" applyBorder="1" applyAlignment="1">
      <alignment horizontal="right" vertical="center" indent="2"/>
    </xf>
    <xf numFmtId="43" fontId="33" fillId="3" borderId="0" xfId="3" applyFont="1" applyFill="1" applyBorder="1" applyAlignment="1">
      <alignment horizontal="right" vertical="center" indent="2"/>
    </xf>
    <xf numFmtId="3" fontId="29" fillId="3" borderId="0" xfId="11" applyNumberFormat="1" applyFont="1" applyFill="1" applyAlignment="1">
      <alignment horizontal="right" vertical="center" indent="2"/>
    </xf>
    <xf numFmtId="0" fontId="27" fillId="3" borderId="0" xfId="14" applyFont="1" applyFill="1" applyAlignment="1">
      <alignment horizontal="center" vertical="center" wrapText="1"/>
    </xf>
    <xf numFmtId="0" fontId="29" fillId="3" borderId="0" xfId="14" applyFont="1" applyFill="1" applyAlignment="1">
      <alignment horizontal="center" vertical="center" wrapText="1"/>
    </xf>
    <xf numFmtId="0" fontId="27" fillId="3" borderId="0" xfId="0" quotePrefix="1" applyFont="1" applyFill="1"/>
    <xf numFmtId="0" fontId="10" fillId="3" borderId="0" xfId="17" applyFont="1" applyFill="1"/>
    <xf numFmtId="9" fontId="29" fillId="3" borderId="0" xfId="9" applyNumberFormat="1" applyFont="1" applyFill="1" applyAlignment="1">
      <alignment horizontal="left"/>
    </xf>
    <xf numFmtId="15" fontId="29" fillId="3" borderId="0" xfId="9" applyNumberFormat="1" applyFont="1" applyFill="1" applyAlignment="1">
      <alignment vertical="center"/>
    </xf>
    <xf numFmtId="3" fontId="29" fillId="3" borderId="0" xfId="11" applyNumberFormat="1" applyFont="1" applyFill="1" applyAlignment="1">
      <alignment horizontal="right" vertical="center" indent="1"/>
    </xf>
    <xf numFmtId="3" fontId="29" fillId="3" borderId="0" xfId="11" applyNumberFormat="1" applyFont="1" applyFill="1" applyAlignment="1">
      <alignment horizontal="right" vertical="center" indent="1" readingOrder="2"/>
    </xf>
    <xf numFmtId="3" fontId="27" fillId="3" borderId="0" xfId="17" applyNumberFormat="1" applyFont="1" applyFill="1"/>
    <xf numFmtId="0" fontId="6" fillId="3" borderId="0" xfId="15" applyFill="1"/>
    <xf numFmtId="0" fontId="27" fillId="3" borderId="0" xfId="15" applyFont="1" applyFill="1"/>
    <xf numFmtId="0" fontId="29" fillId="3" borderId="0" xfId="15" applyFont="1" applyFill="1"/>
    <xf numFmtId="44" fontId="27" fillId="3" borderId="0" xfId="5" applyFont="1" applyFill="1"/>
    <xf numFmtId="44" fontId="27" fillId="3" borderId="0" xfId="5" applyFont="1" applyFill="1" applyAlignment="1">
      <alignment horizontal="left"/>
    </xf>
    <xf numFmtId="0" fontId="27" fillId="3" borderId="0" xfId="15" applyFont="1" applyFill="1" applyAlignment="1">
      <alignment horizontal="left"/>
    </xf>
    <xf numFmtId="0" fontId="27" fillId="3" borderId="0" xfId="7" applyFont="1" applyFill="1" applyAlignment="1"/>
    <xf numFmtId="0" fontId="6" fillId="3" borderId="0" xfId="15" applyFill="1" applyAlignment="1">
      <alignment horizontal="left"/>
    </xf>
    <xf numFmtId="0" fontId="7" fillId="3" borderId="0" xfId="0" applyFont="1" applyFill="1" applyAlignment="1">
      <alignment horizontal="left" wrapText="1"/>
    </xf>
    <xf numFmtId="0" fontId="0" fillId="3" borderId="0" xfId="0" applyFill="1" applyAlignment="1">
      <alignment vertical="center" wrapText="1"/>
    </xf>
    <xf numFmtId="0" fontId="27" fillId="3" borderId="0" xfId="0" applyFont="1" applyFill="1" applyAlignment="1">
      <alignment horizontal="left" vertical="center" wrapText="1"/>
    </xf>
    <xf numFmtId="0" fontId="27" fillId="3" borderId="0" xfId="17" applyFont="1" applyFill="1" applyAlignment="1">
      <alignment vertical="center" wrapText="1"/>
    </xf>
    <xf numFmtId="0" fontId="7" fillId="3" borderId="0" xfId="0" applyFont="1" applyFill="1" applyAlignment="1">
      <alignment horizontal="left" indent="2"/>
    </xf>
    <xf numFmtId="0" fontId="7" fillId="3" borderId="0" xfId="0" applyFont="1" applyFill="1" applyAlignment="1">
      <alignment horizontal="center" vertical="center" wrapText="1"/>
    </xf>
    <xf numFmtId="0" fontId="40" fillId="3" borderId="0" xfId="0" applyFont="1" applyFill="1" applyAlignment="1">
      <alignment horizontal="left" vertical="center" wrapText="1"/>
    </xf>
    <xf numFmtId="169" fontId="7" fillId="3" borderId="0" xfId="1" applyNumberFormat="1" applyFont="1" applyFill="1" applyBorder="1" applyAlignment="1">
      <alignment vertical="center" wrapText="1"/>
    </xf>
    <xf numFmtId="0" fontId="46" fillId="3" borderId="0" xfId="0" applyFont="1" applyFill="1"/>
    <xf numFmtId="0" fontId="7" fillId="3" borderId="0" xfId="0" applyFont="1" applyFill="1" applyAlignment="1">
      <alignment wrapText="1"/>
    </xf>
    <xf numFmtId="0" fontId="40" fillId="3" borderId="0" xfId="0" applyFont="1" applyFill="1" applyAlignment="1">
      <alignment vertical="center" wrapText="1"/>
    </xf>
    <xf numFmtId="0" fontId="44" fillId="3" borderId="0" xfId="0" applyFont="1" applyFill="1" applyAlignment="1">
      <alignment horizontal="left" vertical="center" indent="1"/>
    </xf>
    <xf numFmtId="0" fontId="40" fillId="3" borderId="0" xfId="0" applyFont="1" applyFill="1" applyAlignment="1">
      <alignment vertical="center"/>
    </xf>
    <xf numFmtId="0" fontId="45" fillId="3" borderId="0" xfId="0" applyFont="1" applyFill="1" applyAlignment="1">
      <alignment vertical="center"/>
    </xf>
    <xf numFmtId="0" fontId="44" fillId="3" borderId="0" xfId="0" applyFont="1" applyFill="1" applyAlignment="1">
      <alignment vertical="center"/>
    </xf>
    <xf numFmtId="0" fontId="34" fillId="3" borderId="0" xfId="17" quotePrefix="1" applyFont="1" applyFill="1" applyAlignment="1">
      <alignment vertical="center" wrapText="1"/>
    </xf>
    <xf numFmtId="0" fontId="27" fillId="3" borderId="0" xfId="11" applyFont="1" applyFill="1" applyAlignment="1">
      <alignment vertical="center" wrapText="1"/>
    </xf>
    <xf numFmtId="0" fontId="27" fillId="3" borderId="0" xfId="9" applyFont="1" applyFill="1" applyAlignment="1">
      <alignment vertical="center"/>
    </xf>
    <xf numFmtId="0" fontId="29" fillId="3" borderId="0" xfId="11" applyFont="1" applyFill="1"/>
    <xf numFmtId="3" fontId="27" fillId="3" borderId="0" xfId="11" applyNumberFormat="1" applyFont="1" applyFill="1"/>
    <xf numFmtId="3" fontId="27" fillId="3" borderId="0" xfId="11" applyNumberFormat="1" applyFont="1" applyFill="1" applyAlignment="1">
      <alignment horizontal="right" vertical="center" indent="2"/>
    </xf>
    <xf numFmtId="0" fontId="10" fillId="3" borderId="0" xfId="14" applyFont="1" applyFill="1" applyAlignment="1">
      <alignment horizontal="center" vertical="center" wrapText="1"/>
    </xf>
    <xf numFmtId="0" fontId="29" fillId="3" borderId="0" xfId="14" applyFont="1" applyFill="1" applyAlignment="1">
      <alignment horizontal="center" wrapText="1"/>
    </xf>
    <xf numFmtId="0" fontId="29" fillId="3" borderId="0" xfId="14" applyFont="1" applyFill="1" applyAlignment="1">
      <alignment horizontal="center" vertical="center"/>
    </xf>
    <xf numFmtId="0" fontId="27" fillId="3" borderId="0" xfId="14" applyFont="1" applyFill="1" applyAlignment="1">
      <alignment horizontal="center" vertical="center"/>
    </xf>
    <xf numFmtId="0" fontId="28" fillId="3" borderId="0" xfId="14" applyFont="1" applyFill="1" applyAlignment="1">
      <alignment vertical="top"/>
    </xf>
    <xf numFmtId="0" fontId="27" fillId="3" borderId="0" xfId="14" applyFont="1" applyFill="1" applyAlignment="1">
      <alignment vertical="top"/>
    </xf>
    <xf numFmtId="10" fontId="0" fillId="3" borderId="0" xfId="2" applyNumberFormat="1" applyFont="1" applyFill="1"/>
    <xf numFmtId="10" fontId="7" fillId="3" borderId="0" xfId="2" applyNumberFormat="1" applyFont="1" applyFill="1"/>
    <xf numFmtId="10" fontId="7" fillId="0" borderId="0" xfId="2" applyNumberFormat="1" applyFont="1"/>
    <xf numFmtId="10" fontId="7" fillId="0" borderId="0" xfId="2" applyNumberFormat="1" applyFont="1" applyAlignment="1"/>
    <xf numFmtId="10" fontId="0" fillId="0" borderId="0" xfId="2" applyNumberFormat="1" applyFont="1"/>
    <xf numFmtId="0" fontId="14" fillId="2" borderId="0" xfId="7" applyFont="1" applyFill="1" applyAlignment="1"/>
    <xf numFmtId="0" fontId="16" fillId="2" borderId="0" xfId="7" applyFont="1" applyFill="1" applyAlignment="1"/>
    <xf numFmtId="0" fontId="9" fillId="2" borderId="0" xfId="7" applyFont="1" applyFill="1" applyAlignment="1"/>
    <xf numFmtId="0" fontId="9" fillId="2" borderId="0" xfId="17" applyFont="1" applyFill="1"/>
    <xf numFmtId="169" fontId="40" fillId="3" borderId="0" xfId="1" applyNumberFormat="1" applyFont="1" applyFill="1" applyBorder="1" applyAlignment="1">
      <alignment vertical="center" wrapText="1"/>
    </xf>
    <xf numFmtId="10" fontId="40" fillId="3" borderId="0" xfId="2" applyNumberFormat="1" applyFont="1" applyFill="1" applyBorder="1" applyAlignment="1">
      <alignment vertical="center" wrapText="1"/>
    </xf>
    <xf numFmtId="0" fontId="51" fillId="3" borderId="0" xfId="0" applyFont="1" applyFill="1" applyAlignment="1">
      <alignment vertical="center" wrapText="1"/>
    </xf>
    <xf numFmtId="0" fontId="27" fillId="3" borderId="0" xfId="17" quotePrefix="1" applyFont="1" applyFill="1" applyAlignment="1">
      <alignment vertical="center"/>
    </xf>
    <xf numFmtId="0" fontId="27" fillId="3" borderId="0" xfId="17" applyFont="1" applyFill="1" applyAlignment="1">
      <alignment horizontal="left" vertical="top"/>
    </xf>
    <xf numFmtId="0" fontId="35" fillId="3" borderId="0" xfId="9" applyFont="1" applyFill="1" applyAlignment="1">
      <alignment horizontal="left" vertical="top" wrapText="1"/>
    </xf>
    <xf numFmtId="3" fontId="35" fillId="3" borderId="0" xfId="9" applyNumberFormat="1" applyFont="1" applyFill="1" applyAlignment="1">
      <alignment vertical="top" wrapText="1"/>
    </xf>
    <xf numFmtId="41" fontId="35" fillId="3" borderId="0" xfId="9" applyNumberFormat="1" applyFont="1" applyFill="1" applyAlignment="1">
      <alignment vertical="top"/>
    </xf>
    <xf numFmtId="3" fontId="35" fillId="3" borderId="0" xfId="9" applyNumberFormat="1" applyFont="1" applyFill="1" applyAlignment="1">
      <alignment vertical="top"/>
    </xf>
    <xf numFmtId="0" fontId="46" fillId="3" borderId="0" xfId="0" applyFont="1" applyFill="1" applyAlignment="1">
      <alignment horizontal="left" vertical="center"/>
    </xf>
    <xf numFmtId="0" fontId="46" fillId="0" borderId="0" xfId="0" applyFont="1"/>
    <xf numFmtId="0" fontId="7" fillId="0" borderId="0" xfId="0" applyFont="1" applyAlignment="1">
      <alignment horizontal="center" vertical="center" wrapText="1"/>
    </xf>
    <xf numFmtId="0" fontId="40" fillId="3" borderId="0" xfId="0" applyFont="1" applyFill="1" applyAlignment="1">
      <alignment horizontal="center" vertical="center" wrapText="1"/>
    </xf>
    <xf numFmtId="169" fontId="40" fillId="3" borderId="0" xfId="0" applyNumberFormat="1" applyFont="1" applyFill="1" applyAlignment="1">
      <alignment horizontal="center" vertical="center"/>
    </xf>
    <xf numFmtId="0" fontId="40" fillId="3" borderId="0" xfId="0" applyFont="1" applyFill="1" applyAlignment="1">
      <alignment horizontal="center" vertical="center"/>
    </xf>
    <xf numFmtId="0" fontId="4" fillId="3" borderId="0" xfId="9" applyFill="1" applyAlignment="1">
      <alignment horizontal="left"/>
    </xf>
    <xf numFmtId="3" fontId="17" fillId="3" borderId="0" xfId="9" applyNumberFormat="1" applyFont="1" applyFill="1"/>
    <xf numFmtId="41" fontId="17" fillId="3" borderId="0" xfId="9" applyNumberFormat="1" applyFont="1" applyFill="1"/>
    <xf numFmtId="3" fontId="18" fillId="3" borderId="0" xfId="9" applyNumberFormat="1" applyFont="1" applyFill="1"/>
    <xf numFmtId="0" fontId="4" fillId="3" borderId="0" xfId="10" applyFill="1"/>
    <xf numFmtId="0" fontId="27" fillId="3" borderId="0" xfId="14" applyFont="1" applyFill="1"/>
    <xf numFmtId="0" fontId="37" fillId="3" borderId="0" xfId="0" applyFont="1" applyFill="1" applyAlignment="1">
      <alignment vertical="center"/>
    </xf>
    <xf numFmtId="0" fontId="63" fillId="3" borderId="0" xfId="17" quotePrefix="1" applyFont="1" applyFill="1" applyAlignment="1">
      <alignment horizontal="center" vertical="center"/>
    </xf>
    <xf numFmtId="0" fontId="64" fillId="3" borderId="0" xfId="17" quotePrefix="1" applyFont="1" applyFill="1" applyAlignment="1">
      <alignment horizontal="center" vertical="center"/>
    </xf>
    <xf numFmtId="0" fontId="63" fillId="3" borderId="0" xfId="17" applyFont="1" applyFill="1" applyAlignment="1">
      <alignment horizontal="left" vertical="center" wrapText="1"/>
    </xf>
    <xf numFmtId="0" fontId="37" fillId="3" borderId="0" xfId="0" applyFont="1" applyFill="1"/>
    <xf numFmtId="0" fontId="63" fillId="3" borderId="0" xfId="17" applyFont="1" applyFill="1" applyAlignment="1">
      <alignment vertical="center"/>
    </xf>
    <xf numFmtId="0" fontId="63" fillId="3" borderId="0" xfId="0" applyFont="1" applyFill="1"/>
    <xf numFmtId="0" fontId="37" fillId="0" borderId="0" xfId="0" applyFont="1"/>
    <xf numFmtId="0" fontId="37" fillId="3" borderId="0" xfId="0" applyFont="1" applyFill="1" applyAlignment="1">
      <alignment horizontal="left" vertical="center" indent="1"/>
    </xf>
    <xf numFmtId="0" fontId="9" fillId="2" borderId="0" xfId="7" applyFont="1" applyFill="1" applyAlignment="1">
      <alignment vertical="top"/>
    </xf>
    <xf numFmtId="0" fontId="63" fillId="3" borderId="0" xfId="14" quotePrefix="1" applyFont="1" applyFill="1" applyAlignment="1">
      <alignment vertical="top"/>
    </xf>
    <xf numFmtId="0" fontId="63" fillId="3" borderId="0" xfId="17" applyFont="1" applyFill="1"/>
    <xf numFmtId="0" fontId="63" fillId="2" borderId="0" xfId="17" quotePrefix="1" applyFont="1" applyFill="1" applyAlignment="1">
      <alignment vertical="top"/>
    </xf>
    <xf numFmtId="1" fontId="27" fillId="3" borderId="0" xfId="20" applyNumberFormat="1" applyFont="1" applyFill="1" applyBorder="1" applyAlignment="1">
      <alignment horizontal="center" vertical="top" wrapText="1"/>
    </xf>
    <xf numFmtId="169" fontId="40" fillId="3" borderId="0" xfId="0" applyNumberFormat="1" applyFont="1" applyFill="1" applyAlignment="1">
      <alignment vertical="center" wrapText="1"/>
    </xf>
    <xf numFmtId="9" fontId="40" fillId="3" borderId="0" xfId="2" applyFont="1" applyFill="1" applyBorder="1" applyAlignment="1">
      <alignment vertical="center" wrapText="1"/>
    </xf>
    <xf numFmtId="169" fontId="0" fillId="3" borderId="0" xfId="0" applyNumberFormat="1" applyFill="1"/>
    <xf numFmtId="0" fontId="7" fillId="3" borderId="0" xfId="0" applyFont="1" applyFill="1" applyAlignment="1">
      <alignment vertical="center" wrapText="1"/>
    </xf>
    <xf numFmtId="0" fontId="80" fillId="3" borderId="0" xfId="0" applyFont="1" applyFill="1" applyAlignment="1">
      <alignment vertical="center"/>
    </xf>
    <xf numFmtId="0" fontId="0" fillId="3" borderId="0" xfId="0" applyFill="1" applyAlignment="1">
      <alignment horizontal="left" indent="2"/>
    </xf>
    <xf numFmtId="0" fontId="61" fillId="3" borderId="0" xfId="0" applyFont="1" applyFill="1" applyAlignment="1">
      <alignment horizontal="left" vertical="center" indent="4"/>
    </xf>
    <xf numFmtId="0" fontId="61" fillId="3" borderId="0" xfId="0" applyFont="1" applyFill="1" applyAlignment="1">
      <alignment horizontal="justify" vertical="center"/>
    </xf>
    <xf numFmtId="0" fontId="81" fillId="3" borderId="0" xfId="0" applyFont="1" applyFill="1" applyAlignment="1">
      <alignment horizontal="justify" vertical="center"/>
    </xf>
    <xf numFmtId="0" fontId="82" fillId="3" borderId="0" xfId="0" applyFont="1" applyFill="1" applyAlignment="1">
      <alignment horizontal="justify" vertical="center"/>
    </xf>
    <xf numFmtId="0" fontId="61" fillId="3" borderId="0" xfId="0" applyFont="1" applyFill="1" applyAlignment="1">
      <alignment horizontal="left" vertical="top" wrapText="1"/>
    </xf>
    <xf numFmtId="0" fontId="63" fillId="3" borderId="0" xfId="17" applyFont="1" applyFill="1" applyAlignment="1">
      <alignment horizontal="left" vertical="top" wrapText="1"/>
    </xf>
    <xf numFmtId="0" fontId="37" fillId="3" borderId="0" xfId="0" applyFont="1" applyFill="1" applyAlignment="1">
      <alignment horizontal="left" vertical="top" wrapText="1"/>
    </xf>
    <xf numFmtId="0" fontId="63" fillId="3" borderId="0" xfId="17" applyFont="1" applyFill="1" applyAlignment="1">
      <alignment vertical="center" wrapText="1"/>
    </xf>
    <xf numFmtId="0" fontId="40" fillId="3" borderId="0" xfId="0" applyFont="1" applyFill="1" applyAlignment="1">
      <alignment horizontal="center" vertical="top" wrapText="1"/>
    </xf>
    <xf numFmtId="169" fontId="7" fillId="3" borderId="0" xfId="1" applyNumberFormat="1" applyFont="1" applyFill="1" applyBorder="1"/>
    <xf numFmtId="0" fontId="40" fillId="3" borderId="0" xfId="0" applyFont="1" applyFill="1" applyAlignment="1">
      <alignment horizontal="left" vertical="center" wrapText="1" indent="3"/>
    </xf>
    <xf numFmtId="169" fontId="40" fillId="3" borderId="0" xfId="1" applyNumberFormat="1" applyFont="1" applyFill="1" applyBorder="1" applyAlignment="1">
      <alignment horizontal="right" vertical="center" wrapText="1"/>
    </xf>
    <xf numFmtId="9" fontId="40" fillId="3" borderId="0" xfId="2" applyFont="1" applyFill="1" applyBorder="1" applyAlignment="1">
      <alignment horizontal="right" vertical="center" wrapText="1"/>
    </xf>
    <xf numFmtId="10" fontId="40" fillId="3" borderId="0" xfId="1" applyNumberFormat="1" applyFont="1" applyFill="1" applyBorder="1" applyAlignment="1">
      <alignment horizontal="right" vertical="center" wrapText="1"/>
    </xf>
    <xf numFmtId="170" fontId="40" fillId="3" borderId="0" xfId="2" applyNumberFormat="1" applyFont="1" applyFill="1" applyBorder="1" applyAlignment="1">
      <alignment horizontal="right" vertical="center" wrapText="1"/>
    </xf>
    <xf numFmtId="169" fontId="40" fillId="3" borderId="0" xfId="0" applyNumberFormat="1" applyFont="1" applyFill="1" applyAlignment="1">
      <alignment horizontal="right" vertical="center" wrapText="1"/>
    </xf>
    <xf numFmtId="169" fontId="40" fillId="3" borderId="0" xfId="0" applyNumberFormat="1" applyFont="1" applyFill="1" applyAlignment="1">
      <alignment horizontal="left" vertical="center" wrapText="1"/>
    </xf>
    <xf numFmtId="170" fontId="40" fillId="3" borderId="0" xfId="2" applyNumberFormat="1" applyFont="1" applyFill="1" applyBorder="1" applyAlignment="1">
      <alignment vertical="center" wrapText="1"/>
    </xf>
    <xf numFmtId="0" fontId="7" fillId="3" borderId="0" xfId="0" applyFont="1" applyFill="1" applyAlignment="1">
      <alignment horizontal="left" vertical="center" wrapText="1" indent="3"/>
    </xf>
    <xf numFmtId="0" fontId="7" fillId="0" borderId="0" xfId="0" applyFont="1" applyAlignment="1">
      <alignment horizontal="left" vertical="center" wrapText="1"/>
    </xf>
    <xf numFmtId="0" fontId="40" fillId="0" borderId="0" xfId="0" applyFont="1" applyAlignment="1">
      <alignment horizontal="left" vertical="center" wrapText="1"/>
    </xf>
    <xf numFmtId="0" fontId="12" fillId="0" borderId="0" xfId="25" applyFont="1" applyAlignment="1">
      <alignment vertical="top"/>
    </xf>
    <xf numFmtId="169" fontId="12" fillId="0" borderId="0" xfId="664" applyNumberFormat="1" applyFont="1" applyFill="1" applyBorder="1" applyAlignment="1">
      <alignment horizontal="center" vertical="top"/>
    </xf>
    <xf numFmtId="37" fontId="12" fillId="0" borderId="0" xfId="25" applyNumberFormat="1" applyFont="1" applyAlignment="1">
      <alignment vertical="top"/>
    </xf>
    <xf numFmtId="10" fontId="7" fillId="3" borderId="0" xfId="2" applyNumberFormat="1" applyFont="1" applyFill="1" applyBorder="1" applyAlignment="1">
      <alignment vertical="center" wrapText="1"/>
    </xf>
    <xf numFmtId="0" fontId="170" fillId="3" borderId="0" xfId="13" applyFont="1" applyFill="1" applyAlignment="1">
      <alignment vertical="center"/>
    </xf>
    <xf numFmtId="0" fontId="170" fillId="3" borderId="0" xfId="13" applyFont="1" applyFill="1" applyAlignment="1">
      <alignment vertical="center" wrapText="1"/>
    </xf>
    <xf numFmtId="0" fontId="12" fillId="3" borderId="0" xfId="25" applyFont="1" applyFill="1" applyAlignment="1">
      <alignment vertical="top"/>
    </xf>
    <xf numFmtId="0" fontId="29" fillId="3" borderId="0" xfId="22" applyFont="1" applyFill="1" applyAlignment="1">
      <alignment horizontal="right" vertical="top"/>
    </xf>
    <xf numFmtId="0" fontId="27" fillId="3" borderId="0" xfId="22" applyFont="1" applyFill="1" applyAlignment="1">
      <alignment horizontal="right" vertical="top"/>
    </xf>
    <xf numFmtId="0" fontId="41" fillId="3" borderId="0" xfId="17" applyFont="1" applyFill="1" applyAlignment="1">
      <alignment horizontal="right" vertical="center"/>
    </xf>
    <xf numFmtId="0" fontId="63" fillId="3" borderId="0" xfId="25" quotePrefix="1" applyFont="1" applyFill="1" applyAlignment="1">
      <alignment horizontal="center" vertical="top"/>
    </xf>
    <xf numFmtId="0" fontId="40" fillId="3" borderId="0" xfId="0" applyFont="1" applyFill="1" applyAlignment="1">
      <alignment wrapText="1"/>
    </xf>
    <xf numFmtId="0" fontId="7" fillId="3" borderId="0" xfId="0" applyFont="1" applyFill="1" applyAlignment="1">
      <alignment horizontal="left" vertical="center"/>
    </xf>
    <xf numFmtId="9" fontId="29" fillId="3" borderId="0" xfId="18" applyFont="1" applyFill="1" applyBorder="1" applyAlignment="1">
      <alignment horizontal="right"/>
    </xf>
    <xf numFmtId="0" fontId="63" fillId="2" borderId="0" xfId="0" applyFont="1" applyFill="1"/>
    <xf numFmtId="0" fontId="60" fillId="3" borderId="0" xfId="7" applyFont="1" applyFill="1" applyAlignment="1"/>
    <xf numFmtId="0" fontId="14" fillId="3" borderId="0" xfId="7" applyFont="1" applyFill="1" applyAlignment="1"/>
    <xf numFmtId="0" fontId="9" fillId="3" borderId="0" xfId="7" applyFont="1" applyFill="1" applyAlignment="1">
      <alignment horizontal="left" vertical="top"/>
    </xf>
    <xf numFmtId="0" fontId="14" fillId="3" borderId="0" xfId="7" applyFont="1" applyFill="1" applyAlignment="1">
      <alignment horizontal="left" vertical="top"/>
    </xf>
    <xf numFmtId="0" fontId="52" fillId="3" borderId="0" xfId="0" applyFont="1" applyFill="1" applyAlignment="1">
      <alignment vertical="top"/>
    </xf>
    <xf numFmtId="43" fontId="52" fillId="3" borderId="0" xfId="1" applyFont="1" applyFill="1" applyBorder="1" applyAlignment="1">
      <alignment vertical="center" wrapText="1"/>
    </xf>
    <xf numFmtId="169" fontId="52" fillId="3" borderId="0" xfId="1" applyNumberFormat="1" applyFont="1" applyFill="1" applyBorder="1" applyAlignment="1">
      <alignment vertical="center" wrapText="1"/>
    </xf>
    <xf numFmtId="0" fontId="9" fillId="3" borderId="0" xfId="7" applyFont="1" applyFill="1" applyAlignment="1">
      <alignment vertical="top"/>
    </xf>
    <xf numFmtId="0" fontId="178" fillId="0" borderId="0" xfId="0" applyFont="1"/>
    <xf numFmtId="0" fontId="179" fillId="0" borderId="0" xfId="0" applyFont="1"/>
    <xf numFmtId="0" fontId="180" fillId="0" borderId="0" xfId="0" applyFont="1"/>
    <xf numFmtId="0" fontId="55" fillId="114" borderId="0" xfId="17" applyFont="1" applyFill="1"/>
    <xf numFmtId="0" fontId="24" fillId="114" borderId="0" xfId="17" applyFont="1" applyFill="1"/>
    <xf numFmtId="0" fontId="188" fillId="114" borderId="0" xfId="0" applyFont="1" applyFill="1" applyAlignment="1">
      <alignment vertical="center"/>
    </xf>
    <xf numFmtId="0" fontId="27" fillId="3" borderId="46" xfId="20" applyFont="1" applyFill="1" applyBorder="1" applyAlignment="1">
      <alignment horizontal="left" vertical="top" wrapText="1"/>
    </xf>
    <xf numFmtId="0" fontId="189" fillId="3" borderId="0" xfId="0" applyFont="1" applyFill="1" applyAlignment="1">
      <alignment vertical="center"/>
    </xf>
    <xf numFmtId="0" fontId="8" fillId="3" borderId="0" xfId="20" applyFill="1" applyAlignment="1">
      <alignment vertical="top"/>
    </xf>
    <xf numFmtId="0" fontId="63" fillId="3" borderId="0" xfId="0" applyFont="1" applyFill="1" applyAlignment="1">
      <alignment horizontal="left" vertical="center" wrapText="1"/>
    </xf>
    <xf numFmtId="0" fontId="190" fillId="3" borderId="0" xfId="20" applyFont="1" applyFill="1" applyAlignment="1">
      <alignment vertical="top"/>
    </xf>
    <xf numFmtId="0" fontId="27" fillId="3" borderId="0" xfId="22" applyFont="1" applyFill="1" applyAlignment="1">
      <alignment horizontal="left" vertical="top" wrapText="1" indent="1"/>
    </xf>
    <xf numFmtId="169" fontId="30" fillId="3" borderId="0" xfId="3" quotePrefix="1" applyNumberFormat="1" applyFont="1" applyFill="1" applyBorder="1" applyAlignment="1" applyProtection="1">
      <alignment horizontal="right" vertical="center"/>
    </xf>
    <xf numFmtId="165" fontId="41" fillId="3" borderId="0" xfId="3" quotePrefix="1" applyNumberFormat="1" applyFont="1" applyFill="1" applyBorder="1" applyAlignment="1" applyProtection="1">
      <alignment horizontal="right" vertical="center"/>
    </xf>
    <xf numFmtId="169" fontId="41" fillId="3" borderId="46" xfId="3" applyNumberFormat="1" applyFont="1" applyFill="1" applyBorder="1" applyAlignment="1" applyProtection="1">
      <alignment vertical="center"/>
    </xf>
    <xf numFmtId="165" fontId="41" fillId="3" borderId="46" xfId="3" applyNumberFormat="1" applyFont="1" applyFill="1" applyBorder="1" applyAlignment="1" applyProtection="1">
      <alignment vertical="center"/>
    </xf>
    <xf numFmtId="165" fontId="27" fillId="3" borderId="46" xfId="22" applyNumberFormat="1" applyFont="1" applyFill="1" applyBorder="1" applyAlignment="1">
      <alignment horizontal="left" vertical="top" wrapText="1"/>
    </xf>
    <xf numFmtId="169" fontId="41" fillId="3" borderId="46" xfId="3" applyNumberFormat="1" applyFont="1" applyFill="1" applyBorder="1" applyAlignment="1" applyProtection="1">
      <alignment horizontal="right" vertical="center"/>
    </xf>
    <xf numFmtId="165" fontId="41" fillId="3" borderId="46" xfId="3" applyNumberFormat="1" applyFont="1" applyFill="1" applyBorder="1" applyAlignment="1" applyProtection="1">
      <alignment horizontal="right" vertical="center"/>
    </xf>
    <xf numFmtId="0" fontId="30" fillId="0" borderId="0" xfId="17" applyFont="1" applyAlignment="1">
      <alignment vertical="center"/>
    </xf>
    <xf numFmtId="0" fontId="41" fillId="0" borderId="0" xfId="17" applyFont="1" applyAlignment="1">
      <alignment vertical="center"/>
    </xf>
    <xf numFmtId="0" fontId="27" fillId="0" borderId="0" xfId="24" applyFont="1" applyAlignment="1">
      <alignment vertical="top" wrapText="1"/>
    </xf>
    <xf numFmtId="0" fontId="27" fillId="0" borderId="0" xfId="24" applyFont="1" applyAlignment="1">
      <alignment wrapText="1"/>
    </xf>
    <xf numFmtId="171" fontId="27" fillId="0" borderId="0" xfId="17" applyNumberFormat="1" applyFont="1" applyAlignment="1">
      <alignment vertical="center"/>
    </xf>
    <xf numFmtId="0" fontId="29" fillId="0" borderId="0" xfId="17" applyFont="1" applyAlignment="1">
      <alignment vertical="center"/>
    </xf>
    <xf numFmtId="0" fontId="27" fillId="0" borderId="0" xfId="17" applyFont="1" applyAlignment="1">
      <alignment horizontal="right"/>
    </xf>
    <xf numFmtId="0" fontId="177" fillId="3" borderId="0" xfId="0" quotePrefix="1" applyFont="1" applyFill="1"/>
    <xf numFmtId="41" fontId="27" fillId="3" borderId="46" xfId="9" applyNumberFormat="1" applyFont="1" applyFill="1" applyBorder="1" applyAlignment="1" applyProtection="1">
      <alignment horizontal="right"/>
      <protection hidden="1"/>
    </xf>
    <xf numFmtId="41" fontId="62" fillId="3" borderId="46" xfId="9" applyNumberFormat="1" applyFont="1" applyFill="1" applyBorder="1" applyAlignment="1" applyProtection="1">
      <alignment horizontal="right"/>
      <protection hidden="1"/>
    </xf>
    <xf numFmtId="0" fontId="27" fillId="3" borderId="46" xfId="9" applyFont="1" applyFill="1" applyBorder="1"/>
    <xf numFmtId="41" fontId="29" fillId="3" borderId="46" xfId="3" applyNumberFormat="1" applyFont="1" applyFill="1" applyBorder="1" applyAlignment="1">
      <alignment horizontal="right" vertical="center"/>
    </xf>
    <xf numFmtId="41" fontId="27" fillId="3" borderId="46" xfId="3" applyNumberFormat="1" applyFont="1" applyFill="1" applyBorder="1" applyAlignment="1">
      <alignment horizontal="right" vertical="center"/>
    </xf>
    <xf numFmtId="9" fontId="29" fillId="3" borderId="46" xfId="2" applyFont="1" applyFill="1" applyBorder="1" applyAlignment="1">
      <alignment horizontal="center" vertical="center"/>
    </xf>
    <xf numFmtId="41" fontId="29" fillId="3" borderId="46" xfId="3" applyNumberFormat="1" applyFont="1" applyFill="1" applyBorder="1" applyAlignment="1" applyProtection="1">
      <alignment horizontal="right" vertical="center"/>
      <protection hidden="1"/>
    </xf>
    <xf numFmtId="41" fontId="35" fillId="3" borderId="46" xfId="3" applyNumberFormat="1" applyFont="1" applyFill="1" applyBorder="1" applyAlignment="1">
      <alignment horizontal="right" vertical="center"/>
    </xf>
    <xf numFmtId="41" fontId="28" fillId="3" borderId="46" xfId="3" applyNumberFormat="1" applyFont="1" applyFill="1" applyBorder="1" applyAlignment="1">
      <alignment horizontal="right" vertical="center"/>
    </xf>
    <xf numFmtId="41" fontId="29" fillId="3" borderId="46" xfId="21" applyNumberFormat="1" applyFont="1" applyFill="1" applyBorder="1" applyAlignment="1" applyProtection="1">
      <alignment horizontal="right" vertical="center"/>
      <protection hidden="1"/>
    </xf>
    <xf numFmtId="41" fontId="29" fillId="3" borderId="46" xfId="3" applyNumberFormat="1" applyFont="1" applyFill="1" applyBorder="1" applyAlignment="1" applyProtection="1">
      <alignment horizontal="right" vertical="center"/>
      <protection locked="0"/>
    </xf>
    <xf numFmtId="41" fontId="27" fillId="3" borderId="46" xfId="3" applyNumberFormat="1" applyFont="1" applyFill="1" applyBorder="1" applyAlignment="1" applyProtection="1">
      <alignment horizontal="right" vertical="center"/>
      <protection locked="0"/>
    </xf>
    <xf numFmtId="41" fontId="27" fillId="3" borderId="46" xfId="21" applyNumberFormat="1" applyFont="1" applyFill="1" applyBorder="1" applyAlignment="1" applyProtection="1">
      <alignment horizontal="right" vertical="center"/>
      <protection hidden="1"/>
    </xf>
    <xf numFmtId="41" fontId="35" fillId="3" borderId="46" xfId="3" applyNumberFormat="1" applyFont="1" applyFill="1" applyBorder="1" applyAlignment="1" applyProtection="1">
      <alignment horizontal="right" vertical="center"/>
      <protection locked="0"/>
    </xf>
    <xf numFmtId="0" fontId="29" fillId="3" borderId="46" xfId="9" applyFont="1" applyFill="1" applyBorder="1" applyAlignment="1" applyProtection="1">
      <alignment horizontal="left" vertical="top"/>
      <protection hidden="1"/>
    </xf>
    <xf numFmtId="0" fontId="34" fillId="3" borderId="0" xfId="17" quotePrefix="1" applyFont="1" applyFill="1" applyAlignment="1">
      <alignment vertical="center"/>
    </xf>
    <xf numFmtId="0" fontId="27" fillId="3" borderId="0" xfId="9" applyFont="1" applyFill="1" applyAlignment="1">
      <alignment vertical="top"/>
    </xf>
    <xf numFmtId="0" fontId="27" fillId="3" borderId="0" xfId="9" applyFont="1" applyFill="1" applyAlignment="1">
      <alignment horizontal="left"/>
    </xf>
    <xf numFmtId="3" fontId="27" fillId="3" borderId="0" xfId="9" applyNumberFormat="1" applyFont="1" applyFill="1"/>
    <xf numFmtId="41" fontId="27" fillId="3" borderId="0" xfId="9" applyNumberFormat="1" applyFont="1" applyFill="1"/>
    <xf numFmtId="3" fontId="29" fillId="3" borderId="0" xfId="9" applyNumberFormat="1" applyFont="1" applyFill="1"/>
    <xf numFmtId="0" fontId="29" fillId="3" borderId="48" xfId="9" applyFont="1" applyFill="1" applyBorder="1" applyAlignment="1" applyProtection="1">
      <alignment vertical="top"/>
      <protection hidden="1"/>
    </xf>
    <xf numFmtId="41" fontId="29" fillId="3" borderId="48" xfId="3" applyNumberFormat="1" applyFont="1" applyFill="1" applyBorder="1" applyAlignment="1" applyProtection="1">
      <alignment horizontal="right" vertical="center"/>
      <protection hidden="1"/>
    </xf>
    <xf numFmtId="41" fontId="29" fillId="3" borderId="48" xfId="3" applyNumberFormat="1" applyFont="1" applyFill="1" applyBorder="1" applyAlignment="1">
      <alignment horizontal="right" vertical="center"/>
    </xf>
    <xf numFmtId="41" fontId="27" fillId="3" borderId="48" xfId="3" applyNumberFormat="1" applyFont="1" applyFill="1" applyBorder="1" applyAlignment="1">
      <alignment horizontal="right" vertical="center"/>
    </xf>
    <xf numFmtId="41" fontId="29" fillId="3" borderId="47" xfId="3" applyNumberFormat="1" applyFont="1" applyFill="1" applyBorder="1" applyAlignment="1">
      <alignment horizontal="right" vertical="center"/>
    </xf>
    <xf numFmtId="41" fontId="29" fillId="3" borderId="47" xfId="3" applyNumberFormat="1" applyFont="1" applyFill="1" applyBorder="1" applyAlignment="1" applyProtection="1">
      <alignment horizontal="right" vertical="center"/>
      <protection hidden="1"/>
    </xf>
    <xf numFmtId="41" fontId="29" fillId="3" borderId="51" xfId="3" applyNumberFormat="1" applyFont="1" applyFill="1" applyBorder="1" applyAlignment="1">
      <alignment horizontal="right" vertical="center"/>
    </xf>
    <xf numFmtId="0" fontId="27" fillId="3" borderId="47" xfId="9" applyFont="1" applyFill="1" applyBorder="1" applyAlignment="1">
      <alignment vertical="top"/>
    </xf>
    <xf numFmtId="41" fontId="27" fillId="3" borderId="47" xfId="3" applyNumberFormat="1" applyFont="1" applyFill="1" applyBorder="1" applyAlignment="1">
      <alignment horizontal="right" vertical="center"/>
    </xf>
    <xf numFmtId="0" fontId="27" fillId="3" borderId="48" xfId="9" applyFont="1" applyFill="1" applyBorder="1" applyAlignment="1">
      <alignment vertical="top"/>
    </xf>
    <xf numFmtId="0" fontId="11" fillId="3" borderId="0" xfId="17" applyFont="1" applyFill="1" applyAlignment="1">
      <alignment vertical="center"/>
    </xf>
    <xf numFmtId="0" fontId="193" fillId="115" borderId="0" xfId="0" applyFont="1" applyFill="1" applyAlignment="1">
      <alignment horizontal="center" vertical="center" wrapText="1"/>
    </xf>
    <xf numFmtId="169" fontId="7" fillId="3" borderId="46" xfId="1" applyNumberFormat="1" applyFont="1" applyFill="1" applyBorder="1" applyAlignment="1">
      <alignment vertical="center" wrapText="1"/>
    </xf>
    <xf numFmtId="170" fontId="7" fillId="3" borderId="46" xfId="2" applyNumberFormat="1" applyFont="1" applyFill="1" applyBorder="1" applyAlignment="1">
      <alignment vertical="center" wrapText="1"/>
    </xf>
    <xf numFmtId="170" fontId="7" fillId="3" borderId="46" xfId="2" applyNumberFormat="1" applyFont="1" applyFill="1" applyBorder="1" applyAlignment="1">
      <alignment horizontal="right" vertical="center" wrapText="1"/>
    </xf>
    <xf numFmtId="169" fontId="7" fillId="3" borderId="46" xfId="1" applyNumberFormat="1" applyFont="1" applyFill="1" applyBorder="1" applyAlignment="1">
      <alignment horizontal="right" vertical="center" wrapText="1"/>
    </xf>
    <xf numFmtId="3" fontId="29" fillId="3" borderId="50" xfId="9" applyNumberFormat="1" applyFont="1" applyFill="1" applyBorder="1" applyAlignment="1">
      <alignment horizontal="center" vertical="top" wrapText="1"/>
    </xf>
    <xf numFmtId="41" fontId="27" fillId="3" borderId="51" xfId="9" applyNumberFormat="1" applyFont="1" applyFill="1" applyBorder="1" applyAlignment="1" applyProtection="1">
      <alignment horizontal="right"/>
      <protection hidden="1"/>
    </xf>
    <xf numFmtId="41" fontId="29" fillId="3" borderId="50" xfId="3" applyNumberFormat="1" applyFont="1" applyFill="1" applyBorder="1" applyAlignment="1">
      <alignment horizontal="right" vertical="center"/>
    </xf>
    <xf numFmtId="41" fontId="29" fillId="3" borderId="51" xfId="3" applyNumberFormat="1" applyFont="1" applyFill="1" applyBorder="1" applyAlignment="1" applyProtection="1">
      <alignment horizontal="right" vertical="center"/>
      <protection hidden="1"/>
    </xf>
    <xf numFmtId="41" fontId="35" fillId="3" borderId="51" xfId="3" applyNumberFormat="1" applyFont="1" applyFill="1" applyBorder="1" applyAlignment="1">
      <alignment horizontal="right" vertical="center"/>
    </xf>
    <xf numFmtId="41" fontId="29" fillId="3" borderId="50" xfId="3" applyNumberFormat="1" applyFont="1" applyFill="1" applyBorder="1" applyAlignment="1" applyProtection="1">
      <alignment horizontal="right" vertical="center"/>
      <protection hidden="1"/>
    </xf>
    <xf numFmtId="41" fontId="29" fillId="3" borderId="49" xfId="3" applyNumberFormat="1" applyFont="1" applyFill="1" applyBorder="1" applyAlignment="1">
      <alignment horizontal="right" vertical="center"/>
    </xf>
    <xf numFmtId="41" fontId="29" fillId="3" borderId="53" xfId="3" applyNumberFormat="1" applyFont="1" applyFill="1" applyBorder="1" applyAlignment="1" applyProtection="1">
      <alignment horizontal="right" vertical="center"/>
      <protection hidden="1"/>
    </xf>
    <xf numFmtId="41" fontId="29" fillId="3" borderId="54" xfId="3" applyNumberFormat="1" applyFont="1" applyFill="1" applyBorder="1" applyAlignment="1" applyProtection="1">
      <alignment horizontal="right" vertical="center"/>
      <protection hidden="1"/>
    </xf>
    <xf numFmtId="41" fontId="29" fillId="3" borderId="51" xfId="3" applyNumberFormat="1" applyFont="1" applyFill="1" applyBorder="1" applyAlignment="1" applyProtection="1">
      <alignment horizontal="right" vertical="center"/>
      <protection locked="0"/>
    </xf>
    <xf numFmtId="41" fontId="35" fillId="3" borderId="50" xfId="3" applyNumberFormat="1" applyFont="1" applyFill="1" applyBorder="1" applyAlignment="1" applyProtection="1">
      <alignment horizontal="right" vertical="center"/>
      <protection locked="0"/>
    </xf>
    <xf numFmtId="41" fontId="35" fillId="3" borderId="51" xfId="3" applyNumberFormat="1" applyFont="1" applyFill="1" applyBorder="1" applyAlignment="1" applyProtection="1">
      <alignment horizontal="right" vertical="center"/>
      <protection locked="0"/>
    </xf>
    <xf numFmtId="41" fontId="29" fillId="3" borderId="53" xfId="3" applyNumberFormat="1" applyFont="1" applyFill="1" applyBorder="1" applyAlignment="1">
      <alignment horizontal="right" vertical="center"/>
    </xf>
    <xf numFmtId="41" fontId="29" fillId="3" borderId="52" xfId="3" applyNumberFormat="1" applyFont="1" applyFill="1" applyBorder="1" applyAlignment="1">
      <alignment horizontal="right" vertical="center"/>
    </xf>
    <xf numFmtId="41" fontId="29" fillId="3" borderId="54" xfId="3" applyNumberFormat="1" applyFont="1" applyFill="1" applyBorder="1" applyAlignment="1">
      <alignment horizontal="right" vertical="center"/>
    </xf>
    <xf numFmtId="41" fontId="29" fillId="3" borderId="50" xfId="9" applyNumberFormat="1" applyFont="1" applyFill="1" applyBorder="1" applyAlignment="1" applyProtection="1">
      <alignment horizontal="right"/>
      <protection hidden="1"/>
    </xf>
    <xf numFmtId="41" fontId="29" fillId="3" borderId="51" xfId="9" applyNumberFormat="1" applyFont="1" applyFill="1" applyBorder="1" applyAlignment="1" applyProtection="1">
      <alignment horizontal="right"/>
      <protection hidden="1"/>
    </xf>
    <xf numFmtId="41" fontId="27" fillId="3" borderId="50" xfId="3" applyNumberFormat="1" applyFont="1" applyFill="1" applyBorder="1" applyAlignment="1" applyProtection="1">
      <alignment horizontal="right" vertical="center"/>
      <protection locked="0"/>
    </xf>
    <xf numFmtId="0" fontId="7" fillId="3" borderId="0" xfId="0" applyFont="1" applyFill="1" applyAlignment="1">
      <alignment horizontal="center" vertical="top" wrapText="1"/>
    </xf>
    <xf numFmtId="0" fontId="27" fillId="3" borderId="0" xfId="0" applyFont="1" applyFill="1" applyAlignment="1">
      <alignment horizontal="right" vertical="top"/>
    </xf>
    <xf numFmtId="0" fontId="27" fillId="3" borderId="0" xfId="0" applyFont="1" applyFill="1" applyAlignment="1">
      <alignment horizontal="right" vertical="top" wrapText="1"/>
    </xf>
    <xf numFmtId="0" fontId="29" fillId="3" borderId="0" xfId="0" applyFont="1" applyFill="1" applyAlignment="1">
      <alignment horizontal="right" vertical="top" wrapText="1"/>
    </xf>
    <xf numFmtId="0" fontId="27" fillId="3" borderId="46" xfId="0" applyFont="1" applyFill="1" applyBorder="1" applyAlignment="1">
      <alignment horizontal="left" vertical="top"/>
    </xf>
    <xf numFmtId="0" fontId="7" fillId="3" borderId="46" xfId="0" applyFont="1" applyFill="1" applyBorder="1" applyAlignment="1">
      <alignment horizontal="center" vertical="top"/>
    </xf>
    <xf numFmtId="0" fontId="8" fillId="3" borderId="46" xfId="20" applyFill="1" applyBorder="1" applyAlignment="1">
      <alignment horizontal="right" vertical="top"/>
    </xf>
    <xf numFmtId="0" fontId="27" fillId="3" borderId="46" xfId="0" applyFont="1" applyFill="1" applyBorder="1" applyAlignment="1">
      <alignment horizontal="right" vertical="top"/>
    </xf>
    <xf numFmtId="0" fontId="8" fillId="3" borderId="46" xfId="20" applyFill="1" applyBorder="1" applyAlignment="1">
      <alignment horizontal="right" vertical="top" wrapText="1"/>
    </xf>
    <xf numFmtId="0" fontId="53" fillId="3" borderId="46" xfId="0" applyFont="1" applyFill="1" applyBorder="1" applyAlignment="1">
      <alignment horizontal="right" vertical="top"/>
    </xf>
    <xf numFmtId="0" fontId="29" fillId="3" borderId="46" xfId="0" applyFont="1" applyFill="1" applyBorder="1" applyAlignment="1">
      <alignment horizontal="right" vertical="top"/>
    </xf>
    <xf numFmtId="0" fontId="27" fillId="3" borderId="46" xfId="0" applyFont="1" applyFill="1" applyBorder="1" applyAlignment="1">
      <alignment horizontal="right" vertical="top" wrapText="1"/>
    </xf>
    <xf numFmtId="0" fontId="8" fillId="3" borderId="46" xfId="20" applyFill="1" applyBorder="1" applyAlignment="1">
      <alignment horizontal="left" wrapText="1"/>
    </xf>
    <xf numFmtId="0" fontId="27" fillId="3" borderId="46" xfId="0" applyFont="1" applyFill="1" applyBorder="1" applyAlignment="1">
      <alignment vertical="top" wrapText="1"/>
    </xf>
    <xf numFmtId="0" fontId="8" fillId="3" borderId="46" xfId="20" quotePrefix="1" applyFill="1" applyBorder="1" applyAlignment="1">
      <alignment horizontal="right" vertical="top" wrapText="1"/>
    </xf>
    <xf numFmtId="0" fontId="7" fillId="3" borderId="46" xfId="0" applyFont="1" applyFill="1" applyBorder="1" applyAlignment="1">
      <alignment vertical="center" wrapText="1"/>
    </xf>
    <xf numFmtId="169" fontId="40" fillId="3" borderId="46" xfId="1" applyNumberFormat="1" applyFont="1" applyFill="1" applyBorder="1" applyAlignment="1">
      <alignment vertical="center" wrapText="1"/>
    </xf>
    <xf numFmtId="169" fontId="56" fillId="3" borderId="46" xfId="1" applyNumberFormat="1" applyFont="1" applyFill="1" applyBorder="1" applyAlignment="1">
      <alignment vertical="center" wrapText="1"/>
    </xf>
    <xf numFmtId="169" fontId="30" fillId="3" borderId="55" xfId="3" applyNumberFormat="1" applyFont="1" applyFill="1" applyBorder="1" applyAlignment="1" applyProtection="1">
      <alignment vertical="center"/>
    </xf>
    <xf numFmtId="165" fontId="30" fillId="3" borderId="55" xfId="3" applyNumberFormat="1" applyFont="1" applyFill="1" applyBorder="1" applyAlignment="1" applyProtection="1">
      <alignment vertical="center"/>
    </xf>
    <xf numFmtId="165" fontId="29" fillId="3" borderId="55" xfId="23" applyNumberFormat="1" applyFont="1" applyFill="1" applyBorder="1" applyAlignment="1">
      <alignment horizontal="left" vertical="top" wrapText="1"/>
    </xf>
    <xf numFmtId="169" fontId="30" fillId="3" borderId="55" xfId="3" applyNumberFormat="1" applyFont="1" applyFill="1" applyBorder="1" applyAlignment="1" applyProtection="1">
      <alignment horizontal="right" vertical="center"/>
    </xf>
    <xf numFmtId="165" fontId="30" fillId="3" borderId="55" xfId="3" applyNumberFormat="1" applyFont="1" applyFill="1" applyBorder="1" applyAlignment="1" applyProtection="1">
      <alignment horizontal="right" vertical="center"/>
    </xf>
    <xf numFmtId="43" fontId="30" fillId="3" borderId="55" xfId="3" applyFont="1" applyFill="1" applyBorder="1" applyAlignment="1" applyProtection="1">
      <alignment horizontal="right" vertical="center"/>
    </xf>
    <xf numFmtId="169" fontId="41" fillId="3" borderId="56" xfId="3" applyNumberFormat="1" applyFont="1" applyFill="1" applyBorder="1" applyAlignment="1" applyProtection="1">
      <alignment vertical="center"/>
    </xf>
    <xf numFmtId="165" fontId="41" fillId="3" borderId="56" xfId="3" applyNumberFormat="1" applyFont="1" applyFill="1" applyBorder="1" applyAlignment="1" applyProtection="1">
      <alignment vertical="center"/>
    </xf>
    <xf numFmtId="165" fontId="27" fillId="3" borderId="56" xfId="22" applyNumberFormat="1" applyFont="1" applyFill="1" applyBorder="1" applyAlignment="1">
      <alignment horizontal="left" vertical="top" wrapText="1"/>
    </xf>
    <xf numFmtId="169" fontId="41" fillId="3" borderId="56" xfId="3" applyNumberFormat="1" applyFont="1" applyFill="1" applyBorder="1" applyAlignment="1" applyProtection="1">
      <alignment horizontal="right" vertical="center"/>
    </xf>
    <xf numFmtId="165" fontId="41" fillId="3" borderId="56" xfId="3" applyNumberFormat="1" applyFont="1" applyFill="1" applyBorder="1" applyAlignment="1" applyProtection="1">
      <alignment horizontal="right" vertical="center"/>
    </xf>
    <xf numFmtId="169" fontId="30" fillId="3" borderId="61" xfId="3" quotePrefix="1" applyNumberFormat="1" applyFont="1" applyFill="1" applyBorder="1" applyAlignment="1" applyProtection="1">
      <alignment horizontal="right" vertical="center"/>
    </xf>
    <xf numFmtId="37" fontId="29" fillId="3" borderId="55" xfId="17" applyNumberFormat="1" applyFont="1" applyFill="1" applyBorder="1" applyAlignment="1">
      <alignment vertical="center"/>
    </xf>
    <xf numFmtId="0" fontId="40" fillId="3" borderId="55" xfId="22" applyFont="1" applyFill="1" applyBorder="1" applyAlignment="1">
      <alignment horizontal="left" wrapText="1"/>
    </xf>
    <xf numFmtId="37" fontId="27" fillId="3" borderId="55" xfId="17" applyNumberFormat="1" applyFont="1" applyFill="1" applyBorder="1" applyAlignment="1">
      <alignment horizontal="left" vertical="center" indent="1"/>
    </xf>
    <xf numFmtId="0" fontId="29" fillId="3" borderId="55" xfId="22" applyFont="1" applyFill="1" applyBorder="1" applyAlignment="1">
      <alignment horizontal="left" wrapText="1"/>
    </xf>
    <xf numFmtId="37" fontId="7" fillId="3" borderId="55" xfId="17" applyNumberFormat="1" applyFont="1" applyFill="1" applyBorder="1" applyAlignment="1">
      <alignment horizontal="left" vertical="center" indent="1"/>
    </xf>
    <xf numFmtId="0" fontId="29" fillId="3" borderId="55" xfId="22" applyFont="1" applyFill="1" applyBorder="1" applyAlignment="1">
      <alignment horizontal="left" vertical="top" wrapText="1"/>
    </xf>
    <xf numFmtId="0" fontId="27" fillId="3" borderId="55" xfId="22" applyFont="1" applyFill="1" applyBorder="1" applyAlignment="1">
      <alignment horizontal="left" vertical="top" wrapText="1" indent="1"/>
    </xf>
    <xf numFmtId="0" fontId="27" fillId="3" borderId="61" xfId="22" applyFont="1" applyFill="1" applyBorder="1" applyAlignment="1">
      <alignment horizontal="left" vertical="top" wrapText="1" indent="1"/>
    </xf>
    <xf numFmtId="3" fontId="29" fillId="3" borderId="62" xfId="9" applyNumberFormat="1" applyFont="1" applyFill="1" applyBorder="1" applyAlignment="1">
      <alignment horizontal="center" vertical="top" wrapText="1"/>
    </xf>
    <xf numFmtId="3" fontId="29" fillId="3" borderId="56" xfId="9" applyNumberFormat="1" applyFont="1" applyFill="1" applyBorder="1" applyAlignment="1">
      <alignment horizontal="center" vertical="top" wrapText="1"/>
    </xf>
    <xf numFmtId="41" fontId="62" fillId="3" borderId="62" xfId="9" applyNumberFormat="1" applyFont="1" applyFill="1" applyBorder="1" applyAlignment="1" applyProtection="1">
      <alignment horizontal="right"/>
      <protection hidden="1"/>
    </xf>
    <xf numFmtId="41" fontId="29" fillId="3" borderId="56" xfId="3" applyNumberFormat="1" applyFont="1" applyFill="1" applyBorder="1" applyAlignment="1">
      <alignment horizontal="right" vertical="center"/>
    </xf>
    <xf numFmtId="9" fontId="29" fillId="3" borderId="62" xfId="2" applyFont="1" applyFill="1" applyBorder="1" applyAlignment="1">
      <alignment horizontal="center" vertical="center"/>
    </xf>
    <xf numFmtId="41" fontId="29" fillId="3" borderId="62" xfId="3" applyNumberFormat="1" applyFont="1" applyFill="1" applyBorder="1" applyAlignment="1">
      <alignment horizontal="right" vertical="center"/>
    </xf>
    <xf numFmtId="41" fontId="29" fillId="3" borderId="66" xfId="3" applyNumberFormat="1" applyFont="1" applyFill="1" applyBorder="1" applyAlignment="1">
      <alignment horizontal="right" vertical="center"/>
    </xf>
    <xf numFmtId="41" fontId="35" fillId="3" borderId="62" xfId="3" applyNumberFormat="1" applyFont="1" applyFill="1" applyBorder="1" applyAlignment="1" applyProtection="1">
      <alignment horizontal="right" vertical="center"/>
      <protection locked="0"/>
    </xf>
    <xf numFmtId="41" fontId="29" fillId="3" borderId="62" xfId="3" applyNumberFormat="1" applyFont="1" applyFill="1" applyBorder="1" applyAlignment="1" applyProtection="1">
      <alignment horizontal="right" vertical="center"/>
      <protection hidden="1"/>
    </xf>
    <xf numFmtId="41" fontId="29" fillId="3" borderId="64" xfId="3" applyNumberFormat="1" applyFont="1" applyFill="1" applyBorder="1" applyAlignment="1">
      <alignment horizontal="right" vertical="center"/>
    </xf>
    <xf numFmtId="3" fontId="29" fillId="3" borderId="57" xfId="9" applyNumberFormat="1" applyFont="1" applyFill="1" applyBorder="1" applyAlignment="1">
      <alignment horizontal="center" vertical="top" wrapText="1"/>
    </xf>
    <xf numFmtId="41" fontId="29" fillId="3" borderId="56" xfId="9" applyNumberFormat="1" applyFont="1" applyFill="1" applyBorder="1" applyAlignment="1" applyProtection="1">
      <alignment horizontal="right"/>
      <protection hidden="1"/>
    </xf>
    <xf numFmtId="41" fontId="29" fillId="3" borderId="57" xfId="9" applyNumberFormat="1" applyFont="1" applyFill="1" applyBorder="1" applyAlignment="1" applyProtection="1">
      <alignment horizontal="right"/>
      <protection hidden="1"/>
    </xf>
    <xf numFmtId="41" fontId="27" fillId="3" borderId="56" xfId="3" applyNumberFormat="1" applyFont="1" applyFill="1" applyBorder="1" applyAlignment="1">
      <alignment horizontal="right" vertical="center"/>
    </xf>
    <xf numFmtId="41" fontId="27" fillId="3" borderId="57" xfId="3" applyNumberFormat="1" applyFont="1" applyFill="1" applyBorder="1" applyAlignment="1">
      <alignment horizontal="right" vertical="center"/>
    </xf>
    <xf numFmtId="41" fontId="29" fillId="3" borderId="57" xfId="3" applyNumberFormat="1" applyFont="1" applyFill="1" applyBorder="1" applyAlignment="1">
      <alignment horizontal="right" vertical="center"/>
    </xf>
    <xf numFmtId="41" fontId="27" fillId="3" borderId="65" xfId="3" applyNumberFormat="1" applyFont="1" applyFill="1" applyBorder="1" applyAlignment="1">
      <alignment horizontal="right" vertical="center"/>
    </xf>
    <xf numFmtId="41" fontId="27" fillId="3" borderId="73" xfId="3" applyNumberFormat="1" applyFont="1" applyFill="1" applyBorder="1" applyAlignment="1">
      <alignment horizontal="right" vertical="center"/>
    </xf>
    <xf numFmtId="41" fontId="28" fillId="3" borderId="56" xfId="3" applyNumberFormat="1" applyFont="1" applyFill="1" applyBorder="1" applyAlignment="1" applyProtection="1">
      <alignment horizontal="right" vertical="center"/>
      <protection locked="0"/>
    </xf>
    <xf numFmtId="41" fontId="28" fillId="3" borderId="57" xfId="3" applyNumberFormat="1" applyFont="1" applyFill="1" applyBorder="1" applyAlignment="1" applyProtection="1">
      <alignment horizontal="right" vertical="center"/>
      <protection locked="0"/>
    </xf>
    <xf numFmtId="41" fontId="27" fillId="3" borderId="56" xfId="3" applyNumberFormat="1" applyFont="1" applyFill="1" applyBorder="1" applyAlignment="1" applyProtection="1">
      <alignment horizontal="right" vertical="center"/>
      <protection hidden="1"/>
    </xf>
    <xf numFmtId="41" fontId="27" fillId="3" borderId="57" xfId="3" applyNumberFormat="1" applyFont="1" applyFill="1" applyBorder="1" applyAlignment="1" applyProtection="1">
      <alignment horizontal="right" vertical="center"/>
      <protection hidden="1"/>
    </xf>
    <xf numFmtId="41" fontId="27" fillId="3" borderId="63" xfId="3" applyNumberFormat="1" applyFont="1" applyFill="1" applyBorder="1" applyAlignment="1">
      <alignment horizontal="right" vertical="center"/>
    </xf>
    <xf numFmtId="41" fontId="27" fillId="3" borderId="72" xfId="3" applyNumberFormat="1" applyFont="1" applyFill="1" applyBorder="1" applyAlignment="1">
      <alignment horizontal="right" vertical="center"/>
    </xf>
    <xf numFmtId="41" fontId="27" fillId="3" borderId="56" xfId="3" applyNumberFormat="1" applyFont="1" applyFill="1" applyBorder="1" applyAlignment="1" applyProtection="1">
      <alignment horizontal="right" vertical="center"/>
      <protection locked="0"/>
    </xf>
    <xf numFmtId="0" fontId="29" fillId="3" borderId="57" xfId="9" applyFont="1" applyFill="1" applyBorder="1" applyAlignment="1">
      <alignment vertical="center" wrapText="1"/>
    </xf>
    <xf numFmtId="0" fontId="27" fillId="3" borderId="57" xfId="9" applyFont="1" applyFill="1" applyBorder="1" applyAlignment="1">
      <alignment horizontal="left"/>
    </xf>
    <xf numFmtId="0" fontId="27" fillId="3" borderId="57" xfId="9" applyFont="1" applyFill="1" applyBorder="1" applyAlignment="1" applyProtection="1">
      <alignment horizontal="left" indent="1"/>
      <protection hidden="1"/>
    </xf>
    <xf numFmtId="0" fontId="29" fillId="3" borderId="57" xfId="9" applyFont="1" applyFill="1" applyBorder="1" applyAlignment="1" applyProtection="1">
      <alignment horizontal="left" vertical="top" indent="1"/>
      <protection hidden="1"/>
    </xf>
    <xf numFmtId="0" fontId="29" fillId="3" borderId="73" xfId="9" applyFont="1" applyFill="1" applyBorder="1" applyAlignment="1" applyProtection="1">
      <alignment horizontal="left" indent="1"/>
      <protection hidden="1"/>
    </xf>
    <xf numFmtId="0" fontId="29" fillId="3" borderId="57" xfId="9" applyFont="1" applyFill="1" applyBorder="1" applyAlignment="1" applyProtection="1">
      <alignment horizontal="left" indent="1"/>
      <protection hidden="1"/>
    </xf>
    <xf numFmtId="0" fontId="27" fillId="3" borderId="72" xfId="9" applyFont="1" applyFill="1" applyBorder="1" applyAlignment="1">
      <alignment horizontal="left"/>
    </xf>
    <xf numFmtId="0" fontId="27" fillId="3" borderId="73" xfId="9" applyFont="1" applyFill="1" applyBorder="1" applyAlignment="1">
      <alignment horizontal="left"/>
    </xf>
    <xf numFmtId="0" fontId="27" fillId="3" borderId="57" xfId="9" applyFont="1" applyFill="1" applyBorder="1" applyAlignment="1" applyProtection="1">
      <alignment horizontal="left" indent="2"/>
      <protection hidden="1"/>
    </xf>
    <xf numFmtId="0" fontId="29" fillId="3" borderId="57" xfId="9" applyFont="1" applyFill="1" applyBorder="1" applyAlignment="1" applyProtection="1">
      <alignment horizontal="left" indent="2"/>
      <protection hidden="1"/>
    </xf>
    <xf numFmtId="0" fontId="29" fillId="3" borderId="57" xfId="9" applyFont="1" applyFill="1" applyBorder="1" applyAlignment="1" applyProtection="1">
      <alignment horizontal="left"/>
      <protection hidden="1"/>
    </xf>
    <xf numFmtId="0" fontId="29" fillId="3" borderId="47" xfId="9" applyFont="1" applyFill="1" applyBorder="1" applyAlignment="1" applyProtection="1">
      <alignment vertical="top"/>
      <protection hidden="1"/>
    </xf>
    <xf numFmtId="0" fontId="27" fillId="3" borderId="72" xfId="9" applyFont="1" applyFill="1" applyBorder="1" applyAlignment="1" applyProtection="1">
      <alignment horizontal="left" indent="1"/>
      <protection hidden="1"/>
    </xf>
    <xf numFmtId="0" fontId="27" fillId="3" borderId="71" xfId="9" applyFont="1" applyFill="1" applyBorder="1" applyAlignment="1" applyProtection="1">
      <alignment horizontal="left" indent="1"/>
      <protection hidden="1"/>
    </xf>
    <xf numFmtId="41" fontId="29" fillId="3" borderId="82" xfId="3" applyNumberFormat="1" applyFont="1" applyFill="1" applyBorder="1" applyAlignment="1">
      <alignment horizontal="right" vertical="center"/>
    </xf>
    <xf numFmtId="41" fontId="29" fillId="3" borderId="83" xfId="3" applyNumberFormat="1" applyFont="1" applyFill="1" applyBorder="1" applyAlignment="1">
      <alignment horizontal="right" vertical="center"/>
    </xf>
    <xf numFmtId="41" fontId="27" fillId="3" borderId="82" xfId="3" applyNumberFormat="1" applyFont="1" applyFill="1" applyBorder="1" applyAlignment="1">
      <alignment horizontal="right" vertical="center"/>
    </xf>
    <xf numFmtId="41" fontId="29" fillId="3" borderId="84" xfId="3" applyNumberFormat="1" applyFont="1" applyFill="1" applyBorder="1" applyAlignment="1">
      <alignment horizontal="right" vertical="center"/>
    </xf>
    <xf numFmtId="9" fontId="29" fillId="3" borderId="82" xfId="2" applyFont="1" applyFill="1" applyBorder="1" applyAlignment="1">
      <alignment horizontal="center" vertical="center"/>
    </xf>
    <xf numFmtId="9" fontId="29" fillId="3" borderId="85" xfId="2" applyFont="1" applyFill="1" applyBorder="1" applyAlignment="1">
      <alignment horizontal="center" vertical="center"/>
    </xf>
    <xf numFmtId="41" fontId="27" fillId="3" borderId="70" xfId="3" applyNumberFormat="1" applyFont="1" applyFill="1" applyBorder="1" applyAlignment="1">
      <alignment horizontal="right" vertical="center"/>
    </xf>
    <xf numFmtId="41" fontId="27" fillId="3" borderId="71" xfId="3" applyNumberFormat="1" applyFont="1" applyFill="1" applyBorder="1" applyAlignment="1">
      <alignment horizontal="right" vertical="center"/>
    </xf>
    <xf numFmtId="0" fontId="29" fillId="3" borderId="60" xfId="9" applyFont="1" applyFill="1" applyBorder="1" applyAlignment="1" applyProtection="1">
      <alignment horizontal="left" indent="1"/>
      <protection hidden="1"/>
    </xf>
    <xf numFmtId="41" fontId="29" fillId="3" borderId="59" xfId="3" applyNumberFormat="1" applyFont="1" applyFill="1" applyBorder="1" applyAlignment="1">
      <alignment horizontal="right" vertical="center"/>
    </xf>
    <xf numFmtId="41" fontId="29" fillId="3" borderId="59" xfId="3" applyNumberFormat="1" applyFont="1" applyFill="1" applyBorder="1" applyAlignment="1" applyProtection="1">
      <alignment horizontal="right" vertical="center"/>
      <protection hidden="1"/>
    </xf>
    <xf numFmtId="41" fontId="29" fillId="3" borderId="87" xfId="3" applyNumberFormat="1" applyFont="1" applyFill="1" applyBorder="1" applyAlignment="1" applyProtection="1">
      <alignment horizontal="right" vertical="center"/>
      <protection hidden="1"/>
    </xf>
    <xf numFmtId="41" fontId="29" fillId="3" borderId="88" xfId="3" applyNumberFormat="1" applyFont="1" applyFill="1" applyBorder="1" applyAlignment="1">
      <alignment horizontal="right" vertical="center"/>
    </xf>
    <xf numFmtId="41" fontId="29" fillId="3" borderId="87" xfId="3" applyNumberFormat="1" applyFont="1" applyFill="1" applyBorder="1" applyAlignment="1">
      <alignment horizontal="right" vertical="center"/>
    </xf>
    <xf numFmtId="9" fontId="29" fillId="3" borderId="59" xfId="2" applyFont="1" applyFill="1" applyBorder="1" applyAlignment="1">
      <alignment horizontal="center" vertical="center"/>
    </xf>
    <xf numFmtId="9" fontId="29" fillId="3" borderId="89" xfId="2" applyFont="1" applyFill="1" applyBorder="1" applyAlignment="1">
      <alignment horizontal="center" vertical="center"/>
    </xf>
    <xf numFmtId="41" fontId="29" fillId="3" borderId="58" xfId="3" applyNumberFormat="1" applyFont="1" applyFill="1" applyBorder="1" applyAlignment="1">
      <alignment horizontal="right" vertical="center"/>
    </xf>
    <xf numFmtId="41" fontId="29" fillId="3" borderId="60" xfId="3" applyNumberFormat="1" applyFont="1" applyFill="1" applyBorder="1" applyAlignment="1">
      <alignment horizontal="right" vertical="center"/>
    </xf>
    <xf numFmtId="41" fontId="27" fillId="3" borderId="47" xfId="3" applyNumberFormat="1" applyFont="1" applyFill="1" applyBorder="1" applyAlignment="1" applyProtection="1">
      <alignment horizontal="right" vertical="center"/>
      <protection hidden="1"/>
    </xf>
    <xf numFmtId="41" fontId="29" fillId="3" borderId="49" xfId="3" applyNumberFormat="1" applyFont="1" applyFill="1" applyBorder="1" applyAlignment="1" applyProtection="1">
      <alignment horizontal="right" vertical="center"/>
      <protection hidden="1"/>
    </xf>
    <xf numFmtId="41" fontId="29" fillId="3" borderId="64" xfId="3" applyNumberFormat="1" applyFont="1" applyFill="1" applyBorder="1" applyAlignment="1" applyProtection="1">
      <alignment horizontal="right" vertical="center"/>
      <protection hidden="1"/>
    </xf>
    <xf numFmtId="41" fontId="27" fillId="3" borderId="63" xfId="3" applyNumberFormat="1" applyFont="1" applyFill="1" applyBorder="1" applyAlignment="1" applyProtection="1">
      <alignment horizontal="right" vertical="center"/>
      <protection hidden="1"/>
    </xf>
    <xf numFmtId="41" fontId="27" fillId="3" borderId="72" xfId="3" applyNumberFormat="1" applyFont="1" applyFill="1" applyBorder="1" applyAlignment="1" applyProtection="1">
      <alignment horizontal="right" vertical="center"/>
      <protection hidden="1"/>
    </xf>
    <xf numFmtId="0" fontId="29" fillId="3" borderId="48" xfId="9" applyFont="1" applyFill="1" applyBorder="1" applyAlignment="1" applyProtection="1">
      <alignment horizontal="left" vertical="top"/>
      <protection hidden="1"/>
    </xf>
    <xf numFmtId="0" fontId="29" fillId="3" borderId="73" xfId="9" applyFont="1" applyFill="1" applyBorder="1" applyAlignment="1" applyProtection="1">
      <alignment horizontal="right" indent="2"/>
      <protection hidden="1"/>
    </xf>
    <xf numFmtId="41" fontId="29" fillId="3" borderId="82" xfId="3" applyNumberFormat="1" applyFont="1" applyFill="1" applyBorder="1" applyAlignment="1" applyProtection="1">
      <alignment horizontal="right" vertical="center"/>
      <protection locked="0"/>
    </xf>
    <xf numFmtId="41" fontId="29" fillId="3" borderId="83" xfId="3" applyNumberFormat="1" applyFont="1" applyFill="1" applyBorder="1" applyAlignment="1" applyProtection="1">
      <alignment horizontal="right" vertical="center"/>
      <protection locked="0"/>
    </xf>
    <xf numFmtId="41" fontId="27" fillId="3" borderId="82" xfId="3" applyNumberFormat="1" applyFont="1" applyFill="1" applyBorder="1" applyAlignment="1" applyProtection="1">
      <alignment horizontal="right" vertical="center"/>
      <protection locked="0"/>
    </xf>
    <xf numFmtId="41" fontId="29" fillId="3" borderId="59" xfId="3" applyNumberFormat="1" applyFont="1" applyFill="1" applyBorder="1" applyAlignment="1" applyProtection="1">
      <alignment horizontal="right" vertical="center"/>
      <protection locked="0"/>
    </xf>
    <xf numFmtId="41" fontId="29" fillId="3" borderId="87" xfId="3" applyNumberFormat="1" applyFont="1" applyFill="1" applyBorder="1" applyAlignment="1" applyProtection="1">
      <alignment horizontal="right" vertical="center"/>
      <protection locked="0"/>
    </xf>
    <xf numFmtId="0" fontId="29" fillId="3" borderId="47" xfId="9" applyFont="1" applyFill="1" applyBorder="1" applyAlignment="1" applyProtection="1">
      <alignment horizontal="left" vertical="top"/>
      <protection hidden="1"/>
    </xf>
    <xf numFmtId="0" fontId="29" fillId="3" borderId="72" xfId="9" applyFont="1" applyFill="1" applyBorder="1" applyAlignment="1" applyProtection="1">
      <alignment horizontal="left"/>
      <protection hidden="1"/>
    </xf>
    <xf numFmtId="0" fontId="27" fillId="3" borderId="75" xfId="9" applyFont="1" applyFill="1" applyBorder="1" applyAlignment="1">
      <alignment vertical="top"/>
    </xf>
    <xf numFmtId="0" fontId="27" fillId="3" borderId="90" xfId="9" applyFont="1" applyFill="1" applyBorder="1" applyAlignment="1">
      <alignment horizontal="left"/>
    </xf>
    <xf numFmtId="41" fontId="29" fillId="3" borderId="75" xfId="3" applyNumberFormat="1" applyFont="1" applyFill="1" applyBorder="1" applyAlignment="1" applyProtection="1">
      <alignment horizontal="right" vertical="center"/>
      <protection locked="0"/>
    </xf>
    <xf numFmtId="41" fontId="29" fillId="3" borderId="91" xfId="3" applyNumberFormat="1" applyFont="1" applyFill="1" applyBorder="1" applyAlignment="1" applyProtection="1">
      <alignment horizontal="right" vertical="center"/>
      <protection locked="0"/>
    </xf>
    <xf numFmtId="41" fontId="29" fillId="3" borderId="92" xfId="3" applyNumberFormat="1" applyFont="1" applyFill="1" applyBorder="1" applyAlignment="1" applyProtection="1">
      <alignment horizontal="right" vertical="center"/>
      <protection locked="0"/>
    </xf>
    <xf numFmtId="41" fontId="29" fillId="3" borderId="76" xfId="3" applyNumberFormat="1" applyFont="1" applyFill="1" applyBorder="1" applyAlignment="1" applyProtection="1">
      <alignment horizontal="right" vertical="center"/>
      <protection locked="0"/>
    </xf>
    <xf numFmtId="41" fontId="29" fillId="3" borderId="74" xfId="3" applyNumberFormat="1" applyFont="1" applyFill="1" applyBorder="1" applyAlignment="1" applyProtection="1">
      <alignment horizontal="right" vertical="center"/>
      <protection locked="0"/>
    </xf>
    <xf numFmtId="41" fontId="29" fillId="3" borderId="90" xfId="3" applyNumberFormat="1" applyFont="1" applyFill="1" applyBorder="1" applyAlignment="1" applyProtection="1">
      <alignment horizontal="right" vertical="center"/>
      <protection locked="0"/>
    </xf>
    <xf numFmtId="0" fontId="192" fillId="115" borderId="93" xfId="0" applyFont="1" applyFill="1" applyBorder="1" applyAlignment="1">
      <alignment horizontal="center" vertical="center" wrapText="1"/>
    </xf>
    <xf numFmtId="169" fontId="7" fillId="3" borderId="55" xfId="1" applyNumberFormat="1" applyFont="1" applyFill="1" applyBorder="1" applyAlignment="1">
      <alignment vertical="center" wrapText="1"/>
    </xf>
    <xf numFmtId="170" fontId="7" fillId="3" borderId="55" xfId="2" applyNumberFormat="1" applyFont="1" applyFill="1" applyBorder="1" applyAlignment="1">
      <alignment vertical="center" wrapText="1"/>
    </xf>
    <xf numFmtId="169" fontId="7" fillId="3" borderId="55" xfId="1" applyNumberFormat="1" applyFont="1" applyFill="1" applyBorder="1" applyAlignment="1">
      <alignment horizontal="right" vertical="center" wrapText="1"/>
    </xf>
    <xf numFmtId="170" fontId="7" fillId="3" borderId="61" xfId="2" applyNumberFormat="1" applyFont="1" applyFill="1" applyBorder="1" applyAlignment="1">
      <alignment horizontal="right" vertical="center" wrapText="1"/>
    </xf>
    <xf numFmtId="169" fontId="7" fillId="3" borderId="56" xfId="1" applyNumberFormat="1" applyFont="1" applyFill="1" applyBorder="1" applyAlignment="1">
      <alignment vertical="center" wrapText="1"/>
    </xf>
    <xf numFmtId="169" fontId="7" fillId="3" borderId="57" xfId="1" applyNumberFormat="1" applyFont="1" applyFill="1" applyBorder="1" applyAlignment="1">
      <alignment vertical="center" wrapText="1"/>
    </xf>
    <xf numFmtId="170" fontId="7" fillId="3" borderId="56" xfId="2" applyNumberFormat="1" applyFont="1" applyFill="1" applyBorder="1" applyAlignment="1">
      <alignment vertical="center" wrapText="1"/>
    </xf>
    <xf numFmtId="169" fontId="7" fillId="3" borderId="56" xfId="1" applyNumberFormat="1" applyFont="1" applyFill="1" applyBorder="1" applyAlignment="1">
      <alignment horizontal="right" vertical="center" wrapText="1"/>
    </xf>
    <xf numFmtId="0" fontId="7" fillId="3" borderId="62" xfId="0" applyFont="1" applyFill="1" applyBorder="1" applyAlignment="1">
      <alignment horizontal="left" vertical="center" wrapText="1"/>
    </xf>
    <xf numFmtId="0" fontId="7" fillId="3" borderId="69" xfId="0" applyFont="1" applyFill="1" applyBorder="1" applyAlignment="1">
      <alignment horizontal="left" vertical="center" wrapText="1"/>
    </xf>
    <xf numFmtId="0" fontId="38" fillId="3" borderId="82" xfId="0" applyFont="1" applyFill="1" applyBorder="1" applyAlignment="1">
      <alignment horizontal="left" vertical="top" wrapText="1"/>
    </xf>
    <xf numFmtId="0" fontId="38" fillId="3" borderId="82" xfId="0" applyFont="1" applyFill="1" applyBorder="1" applyAlignment="1">
      <alignment horizontal="center" vertical="top" wrapText="1"/>
    </xf>
    <xf numFmtId="0" fontId="27" fillId="3" borderId="82" xfId="0" applyFont="1" applyFill="1" applyBorder="1" applyAlignment="1">
      <alignment horizontal="left" vertical="top"/>
    </xf>
    <xf numFmtId="0" fontId="7" fillId="3" borderId="59" xfId="0" applyFont="1" applyFill="1" applyBorder="1" applyAlignment="1">
      <alignment horizontal="center" vertical="top" wrapText="1"/>
    </xf>
    <xf numFmtId="0" fontId="8" fillId="3" borderId="59" xfId="20" applyFill="1" applyBorder="1" applyAlignment="1">
      <alignment horizontal="right" vertical="top" wrapText="1"/>
    </xf>
    <xf numFmtId="0" fontId="27" fillId="3" borderId="59" xfId="0" applyFont="1" applyFill="1" applyBorder="1" applyAlignment="1">
      <alignment horizontal="right" vertical="top"/>
    </xf>
    <xf numFmtId="0" fontId="27" fillId="3" borderId="82" xfId="0" applyFont="1" applyFill="1" applyBorder="1" applyAlignment="1">
      <alignment horizontal="right" vertical="top"/>
    </xf>
    <xf numFmtId="0" fontId="8" fillId="3" borderId="59" xfId="20" applyFill="1" applyBorder="1" applyAlignment="1">
      <alignment horizontal="right" vertical="top"/>
    </xf>
    <xf numFmtId="0" fontId="27" fillId="3" borderId="59" xfId="0" applyFont="1" applyFill="1" applyBorder="1" applyAlignment="1">
      <alignment horizontal="right" vertical="top" wrapText="1"/>
    </xf>
    <xf numFmtId="0" fontId="27" fillId="3" borderId="82" xfId="0" applyFont="1" applyFill="1" applyBorder="1" applyAlignment="1">
      <alignment horizontal="right" vertical="top" wrapText="1"/>
    </xf>
    <xf numFmtId="0" fontId="29" fillId="3" borderId="59" xfId="0" applyFont="1" applyFill="1" applyBorder="1" applyAlignment="1">
      <alignment horizontal="right" vertical="top" wrapText="1"/>
    </xf>
    <xf numFmtId="0" fontId="29" fillId="3" borderId="82" xfId="0" applyFont="1" applyFill="1" applyBorder="1" applyAlignment="1">
      <alignment horizontal="right" vertical="top" wrapText="1"/>
    </xf>
    <xf numFmtId="0" fontId="27" fillId="3" borderId="59" xfId="0" applyFont="1" applyFill="1" applyBorder="1" applyAlignment="1">
      <alignment horizontal="center" vertical="top" wrapText="1"/>
    </xf>
    <xf numFmtId="169" fontId="40" fillId="3" borderId="55" xfId="1" applyNumberFormat="1" applyFont="1" applyFill="1" applyBorder="1" applyAlignment="1">
      <alignment vertical="center" wrapText="1"/>
    </xf>
    <xf numFmtId="169" fontId="56" fillId="3" borderId="55" xfId="1" applyNumberFormat="1" applyFont="1" applyFill="1" applyBorder="1" applyAlignment="1">
      <alignment vertical="center" wrapText="1"/>
    </xf>
    <xf numFmtId="0" fontId="192" fillId="115" borderId="81" xfId="0" applyFont="1" applyFill="1" applyBorder="1" applyAlignment="1">
      <alignment horizontal="center" vertical="center" wrapText="1"/>
    </xf>
    <xf numFmtId="0" fontId="192" fillId="115" borderId="94" xfId="0" applyFont="1" applyFill="1" applyBorder="1" applyAlignment="1">
      <alignment horizontal="center" vertical="center" wrapText="1"/>
    </xf>
    <xf numFmtId="0" fontId="192" fillId="115" borderId="101" xfId="0" applyFont="1" applyFill="1" applyBorder="1" applyAlignment="1">
      <alignment horizontal="center" vertical="center" wrapText="1"/>
    </xf>
    <xf numFmtId="169" fontId="40" fillId="3" borderId="56" xfId="1" applyNumberFormat="1" applyFont="1" applyFill="1" applyBorder="1" applyAlignment="1">
      <alignment vertical="center" wrapText="1"/>
    </xf>
    <xf numFmtId="169" fontId="40" fillId="3" borderId="62" xfId="1" applyNumberFormat="1" applyFont="1" applyFill="1" applyBorder="1" applyAlignment="1">
      <alignment vertical="center" wrapText="1"/>
    </xf>
    <xf numFmtId="169" fontId="56" fillId="3" borderId="56" xfId="1" applyNumberFormat="1" applyFont="1" applyFill="1" applyBorder="1" applyAlignment="1">
      <alignment vertical="center" wrapText="1"/>
    </xf>
    <xf numFmtId="169" fontId="56" fillId="3" borderId="62" xfId="1" applyNumberFormat="1" applyFont="1" applyFill="1" applyBorder="1" applyAlignment="1">
      <alignment vertical="center" wrapText="1"/>
    </xf>
    <xf numFmtId="169" fontId="56" fillId="3" borderId="62" xfId="1" applyNumberFormat="1" applyFont="1" applyFill="1" applyBorder="1" applyAlignment="1">
      <alignment vertical="center"/>
    </xf>
    <xf numFmtId="169" fontId="7" fillId="3" borderId="62" xfId="1" applyNumberFormat="1" applyFont="1" applyFill="1" applyBorder="1" applyAlignment="1">
      <alignment vertical="center" wrapText="1"/>
    </xf>
    <xf numFmtId="0" fontId="7" fillId="3" borderId="62" xfId="0" applyFont="1" applyFill="1" applyBorder="1" applyAlignment="1">
      <alignment vertical="center" wrapText="1"/>
    </xf>
    <xf numFmtId="0" fontId="37" fillId="3" borderId="56" xfId="0" applyFont="1" applyFill="1" applyBorder="1" applyAlignment="1">
      <alignment horizontal="center" vertical="center" wrapText="1"/>
    </xf>
    <xf numFmtId="0" fontId="37" fillId="3" borderId="62" xfId="0" applyFont="1" applyFill="1" applyBorder="1" applyAlignment="1">
      <alignment horizontal="left" vertical="center" wrapText="1" indent="3"/>
    </xf>
    <xf numFmtId="0" fontId="27" fillId="3" borderId="62" xfId="0" applyFont="1" applyFill="1" applyBorder="1" applyAlignment="1">
      <alignment vertical="center" wrapText="1"/>
    </xf>
    <xf numFmtId="0" fontId="29" fillId="115" borderId="104" xfId="0" applyFont="1" applyFill="1" applyBorder="1" applyAlignment="1">
      <alignment horizontal="center" vertical="center" wrapText="1"/>
    </xf>
    <xf numFmtId="169" fontId="40" fillId="3" borderId="74" xfId="1" applyNumberFormat="1" applyFont="1" applyFill="1" applyBorder="1" applyAlignment="1">
      <alignment vertical="center" wrapText="1"/>
    </xf>
    <xf numFmtId="169" fontId="40" fillId="3" borderId="75" xfId="1" applyNumberFormat="1" applyFont="1" applyFill="1" applyBorder="1" applyAlignment="1">
      <alignment vertical="center" wrapText="1"/>
    </xf>
    <xf numFmtId="169" fontId="40" fillId="3" borderId="108" xfId="1" applyNumberFormat="1" applyFont="1" applyFill="1" applyBorder="1" applyAlignment="1">
      <alignment vertical="center" wrapText="1"/>
    </xf>
    <xf numFmtId="0" fontId="40" fillId="3" borderId="46" xfId="0" applyFont="1" applyFill="1" applyBorder="1" applyAlignment="1">
      <alignment vertical="center" wrapText="1"/>
    </xf>
    <xf numFmtId="169" fontId="27" fillId="0" borderId="56" xfId="1" applyNumberFormat="1" applyFont="1" applyFill="1" applyBorder="1" applyAlignment="1">
      <alignment vertical="center" wrapText="1"/>
    </xf>
    <xf numFmtId="169" fontId="40" fillId="3" borderId="57" xfId="1" applyNumberFormat="1" applyFont="1" applyFill="1" applyBorder="1" applyAlignment="1">
      <alignment vertical="center" wrapText="1"/>
    </xf>
    <xf numFmtId="169" fontId="7" fillId="3" borderId="109" xfId="1" applyNumberFormat="1" applyFont="1" applyFill="1" applyBorder="1" applyAlignment="1">
      <alignment vertical="center" wrapText="1"/>
    </xf>
    <xf numFmtId="169" fontId="27" fillId="0" borderId="109" xfId="1" applyNumberFormat="1" applyFont="1" applyFill="1" applyBorder="1" applyAlignment="1">
      <alignment vertical="center" wrapText="1"/>
    </xf>
    <xf numFmtId="0" fontId="40" fillId="3" borderId="56" xfId="0" applyFont="1" applyFill="1" applyBorder="1" applyAlignment="1">
      <alignment horizontal="center" vertical="center" wrapText="1"/>
    </xf>
    <xf numFmtId="0" fontId="27" fillId="0" borderId="62" xfId="0" applyFont="1" applyBorder="1" applyAlignment="1">
      <alignment vertical="center" wrapText="1"/>
    </xf>
    <xf numFmtId="0" fontId="40" fillId="3" borderId="67" xfId="0" applyFont="1" applyFill="1" applyBorder="1" applyAlignment="1">
      <alignment horizontal="center" vertical="center" wrapText="1"/>
    </xf>
    <xf numFmtId="0" fontId="40" fillId="3" borderId="69" xfId="0" applyFont="1" applyFill="1" applyBorder="1" applyAlignment="1">
      <alignment vertical="center" wrapText="1"/>
    </xf>
    <xf numFmtId="169" fontId="0" fillId="3" borderId="0" xfId="1" applyNumberFormat="1" applyFont="1" applyFill="1" applyBorder="1" applyAlignment="1">
      <alignment vertical="center" wrapText="1"/>
    </xf>
    <xf numFmtId="0" fontId="7" fillId="0" borderId="46" xfId="0" applyFont="1" applyBorder="1" applyAlignment="1">
      <alignment vertical="center" wrapText="1"/>
    </xf>
    <xf numFmtId="169" fontId="7" fillId="0" borderId="46" xfId="1" applyNumberFormat="1" applyFont="1" applyFill="1" applyBorder="1" applyAlignment="1">
      <alignment vertical="center" wrapText="1"/>
    </xf>
    <xf numFmtId="0" fontId="44" fillId="0" borderId="46" xfId="0" applyFont="1" applyBorder="1" applyAlignment="1">
      <alignment vertical="center" wrapText="1"/>
    </xf>
    <xf numFmtId="37" fontId="7" fillId="0" borderId="46" xfId="0" applyNumberFormat="1" applyFont="1" applyBorder="1" applyAlignment="1">
      <alignment vertical="center" wrapText="1"/>
    </xf>
    <xf numFmtId="0" fontId="40" fillId="0" borderId="46" xfId="0" applyFont="1" applyBorder="1" applyAlignment="1">
      <alignment vertical="center" wrapText="1"/>
    </xf>
    <xf numFmtId="0" fontId="7" fillId="0" borderId="46" xfId="0" applyFont="1" applyBorder="1" applyAlignment="1">
      <alignment horizontal="left" vertical="center" wrapText="1" indent="2"/>
    </xf>
    <xf numFmtId="0" fontId="44" fillId="0" borderId="46" xfId="0" applyFont="1" applyBorder="1" applyAlignment="1">
      <alignment horizontal="left" vertical="center" wrapText="1" indent="2"/>
    </xf>
    <xf numFmtId="0" fontId="7" fillId="0" borderId="46" xfId="0" applyFont="1" applyBorder="1" applyAlignment="1">
      <alignment vertical="top" wrapText="1"/>
    </xf>
    <xf numFmtId="0" fontId="7" fillId="0" borderId="46" xfId="0" applyFont="1" applyBorder="1"/>
    <xf numFmtId="170" fontId="7" fillId="0" borderId="46" xfId="2" applyNumberFormat="1" applyFont="1" applyFill="1" applyBorder="1" applyAlignment="1">
      <alignment vertical="center" wrapText="1"/>
    </xf>
    <xf numFmtId="170" fontId="7" fillId="0" borderId="46" xfId="2" applyNumberFormat="1" applyFont="1" applyFill="1" applyBorder="1" applyAlignment="1">
      <alignment horizontal="right" vertical="center" wrapText="1"/>
    </xf>
    <xf numFmtId="0" fontId="7" fillId="0" borderId="46" xfId="0" applyFont="1" applyBorder="1" applyAlignment="1">
      <alignment wrapText="1"/>
    </xf>
    <xf numFmtId="0" fontId="7" fillId="0" borderId="46" xfId="0" applyFont="1" applyBorder="1" applyAlignment="1">
      <alignment horizontal="left" vertical="center" wrapText="1" indent="1"/>
    </xf>
    <xf numFmtId="9" fontId="7" fillId="0" borderId="46" xfId="2" applyFont="1" applyFill="1" applyBorder="1" applyAlignment="1">
      <alignment vertical="center" wrapText="1"/>
    </xf>
    <xf numFmtId="169" fontId="7" fillId="0" borderId="55" xfId="1" applyNumberFormat="1" applyFont="1" applyFill="1" applyBorder="1" applyAlignment="1">
      <alignment vertical="center" wrapText="1"/>
    </xf>
    <xf numFmtId="37" fontId="7" fillId="0" borderId="55" xfId="0" applyNumberFormat="1" applyFont="1" applyBorder="1" applyAlignment="1">
      <alignment vertical="center" wrapText="1"/>
    </xf>
    <xf numFmtId="170" fontId="7" fillId="0" borderId="55" xfId="2" applyNumberFormat="1" applyFont="1" applyFill="1" applyBorder="1" applyAlignment="1">
      <alignment vertical="center" wrapText="1"/>
    </xf>
    <xf numFmtId="9" fontId="7" fillId="0" borderId="55" xfId="2" applyFont="1" applyFill="1" applyBorder="1" applyAlignment="1">
      <alignment vertical="center" wrapText="1"/>
    </xf>
    <xf numFmtId="43" fontId="7" fillId="0" borderId="55" xfId="1" applyFont="1" applyFill="1" applyBorder="1" applyAlignment="1">
      <alignment vertical="center" wrapText="1"/>
    </xf>
    <xf numFmtId="169" fontId="7" fillId="0" borderId="56" xfId="1" applyNumberFormat="1" applyFont="1" applyFill="1" applyBorder="1" applyAlignment="1">
      <alignment vertical="center" wrapText="1"/>
    </xf>
    <xf numFmtId="169" fontId="7" fillId="0" borderId="57" xfId="1" applyNumberFormat="1" applyFont="1" applyFill="1" applyBorder="1" applyAlignment="1">
      <alignment vertical="center" wrapText="1"/>
    </xf>
    <xf numFmtId="37" fontId="7" fillId="0" borderId="56" xfId="0" applyNumberFormat="1" applyFont="1" applyBorder="1" applyAlignment="1">
      <alignment vertical="center" wrapText="1"/>
    </xf>
    <xf numFmtId="37" fontId="7" fillId="0" borderId="57" xfId="0" applyNumberFormat="1" applyFont="1" applyBorder="1" applyAlignment="1">
      <alignment vertical="center" wrapText="1"/>
    </xf>
    <xf numFmtId="170" fontId="7" fillId="0" borderId="56" xfId="2" applyNumberFormat="1" applyFont="1" applyFill="1" applyBorder="1" applyAlignment="1">
      <alignment vertical="center" wrapText="1"/>
    </xf>
    <xf numFmtId="170" fontId="7" fillId="0" borderId="57" xfId="2" applyNumberFormat="1" applyFont="1" applyFill="1" applyBorder="1" applyAlignment="1">
      <alignment vertical="center" wrapText="1"/>
    </xf>
    <xf numFmtId="170" fontId="7" fillId="0" borderId="57" xfId="2" applyNumberFormat="1" applyFont="1" applyFill="1" applyBorder="1" applyAlignment="1">
      <alignment horizontal="right" vertical="center" wrapText="1"/>
    </xf>
    <xf numFmtId="9" fontId="7" fillId="0" borderId="56" xfId="2" applyFont="1" applyFill="1" applyBorder="1" applyAlignment="1">
      <alignment vertical="center" wrapText="1"/>
    </xf>
    <xf numFmtId="9" fontId="7" fillId="0" borderId="57" xfId="2" applyFont="1" applyFill="1" applyBorder="1" applyAlignment="1">
      <alignment vertical="center" wrapText="1"/>
    </xf>
    <xf numFmtId="43" fontId="7" fillId="0" borderId="56" xfId="1" applyFont="1" applyFill="1" applyBorder="1" applyAlignment="1">
      <alignment vertical="center" wrapText="1"/>
    </xf>
    <xf numFmtId="0" fontId="40" fillId="115" borderId="55" xfId="0" applyFont="1" applyFill="1" applyBorder="1" applyAlignment="1">
      <alignment vertical="center" wrapText="1"/>
    </xf>
    <xf numFmtId="0" fontId="40" fillId="115" borderId="56" xfId="0" applyFont="1" applyFill="1" applyBorder="1" applyAlignment="1">
      <alignment vertical="center" wrapText="1"/>
    </xf>
    <xf numFmtId="0" fontId="40" fillId="115" borderId="46" xfId="0" applyFont="1" applyFill="1" applyBorder="1" applyAlignment="1">
      <alignment vertical="center" wrapText="1"/>
    </xf>
    <xf numFmtId="0" fontId="40" fillId="115" borderId="57" xfId="0" applyFont="1" applyFill="1" applyBorder="1" applyAlignment="1">
      <alignment vertical="center" wrapText="1"/>
    </xf>
    <xf numFmtId="0" fontId="40" fillId="115" borderId="56" xfId="0" applyFont="1" applyFill="1" applyBorder="1" applyAlignment="1">
      <alignment horizontal="left" vertical="center" wrapText="1"/>
    </xf>
    <xf numFmtId="0" fontId="40" fillId="115" borderId="57" xfId="0" applyFont="1" applyFill="1" applyBorder="1" applyAlignment="1">
      <alignment horizontal="left" vertical="center" wrapText="1"/>
    </xf>
    <xf numFmtId="0" fontId="40" fillId="115" borderId="46" xfId="0" applyFont="1" applyFill="1" applyBorder="1" applyAlignment="1">
      <alignment vertical="top"/>
    </xf>
    <xf numFmtId="0" fontId="40" fillId="115" borderId="55" xfId="0" applyFont="1" applyFill="1" applyBorder="1" applyAlignment="1">
      <alignment vertical="top"/>
    </xf>
    <xf numFmtId="0" fontId="24" fillId="115" borderId="81" xfId="0" applyFont="1" applyFill="1" applyBorder="1" applyAlignment="1">
      <alignment horizontal="center" vertical="center" wrapText="1"/>
    </xf>
    <xf numFmtId="0" fontId="24" fillId="115" borderId="94" xfId="0" applyFont="1" applyFill="1" applyBorder="1" applyAlignment="1">
      <alignment horizontal="center" vertical="center" wrapText="1"/>
    </xf>
    <xf numFmtId="0" fontId="24" fillId="115" borderId="95" xfId="0" applyFont="1" applyFill="1" applyBorder="1" applyAlignment="1">
      <alignment horizontal="center" vertical="center" wrapText="1"/>
    </xf>
    <xf numFmtId="0" fontId="29" fillId="115" borderId="111" xfId="0" applyFont="1" applyFill="1" applyBorder="1" applyAlignment="1">
      <alignment vertical="center" wrapText="1"/>
    </xf>
    <xf numFmtId="0" fontId="29" fillId="115" borderId="77" xfId="0" applyFont="1" applyFill="1" applyBorder="1" applyAlignment="1">
      <alignment vertical="center" wrapText="1"/>
    </xf>
    <xf numFmtId="0" fontId="29" fillId="115" borderId="78" xfId="0" applyFont="1" applyFill="1" applyBorder="1" applyAlignment="1">
      <alignment vertical="center" wrapText="1"/>
    </xf>
    <xf numFmtId="0" fontId="29" fillId="115" borderId="80" xfId="0" applyFont="1" applyFill="1" applyBorder="1" applyAlignment="1">
      <alignment vertical="center" wrapText="1"/>
    </xf>
    <xf numFmtId="0" fontId="197" fillId="115" borderId="0" xfId="0" applyFont="1" applyFill="1" applyAlignment="1">
      <alignment horizontal="center" vertical="center" wrapText="1"/>
    </xf>
    <xf numFmtId="0" fontId="7" fillId="3" borderId="46" xfId="0" applyFont="1" applyFill="1" applyBorder="1" applyAlignment="1">
      <alignment horizontal="left" vertical="center" wrapText="1"/>
    </xf>
    <xf numFmtId="169" fontId="44" fillId="115" borderId="46" xfId="1" applyNumberFormat="1" applyFont="1" applyFill="1" applyBorder="1" applyAlignment="1">
      <alignment vertical="center" wrapText="1"/>
    </xf>
    <xf numFmtId="0" fontId="7" fillId="3" borderId="46" xfId="0" applyFont="1" applyFill="1" applyBorder="1" applyAlignment="1">
      <alignment horizontal="center" vertical="center" wrapText="1"/>
    </xf>
    <xf numFmtId="0" fontId="27" fillId="3" borderId="46" xfId="0" applyFont="1" applyFill="1" applyBorder="1" applyAlignment="1">
      <alignment vertical="center" wrapText="1"/>
    </xf>
    <xf numFmtId="0" fontId="7" fillId="3" borderId="46" xfId="0" applyFont="1" applyFill="1" applyBorder="1" applyAlignment="1">
      <alignment horizontal="left" vertical="center" wrapText="1" indent="1"/>
    </xf>
    <xf numFmtId="169" fontId="7" fillId="3" borderId="46" xfId="0" applyNumberFormat="1" applyFont="1" applyFill="1" applyBorder="1" applyAlignment="1">
      <alignment vertical="center" wrapText="1"/>
    </xf>
    <xf numFmtId="169" fontId="44" fillId="115" borderId="46" xfId="0" applyNumberFormat="1" applyFont="1" applyFill="1" applyBorder="1" applyAlignment="1">
      <alignment vertical="center" wrapText="1"/>
    </xf>
    <xf numFmtId="0" fontId="197" fillId="115" borderId="99" xfId="0" applyFont="1" applyFill="1" applyBorder="1" applyAlignment="1">
      <alignment horizontal="center" vertical="center" wrapText="1"/>
    </xf>
    <xf numFmtId="0" fontId="24" fillId="115" borderId="79" xfId="0" applyFont="1" applyFill="1" applyBorder="1" applyAlignment="1">
      <alignment horizontal="center" vertical="center" wrapText="1"/>
    </xf>
    <xf numFmtId="0" fontId="24" fillId="115" borderId="99" xfId="0" applyFont="1" applyFill="1" applyBorder="1" applyAlignment="1">
      <alignment horizontal="center" vertical="center" wrapText="1"/>
    </xf>
    <xf numFmtId="0" fontId="29" fillId="4" borderId="56" xfId="0" applyFont="1" applyFill="1" applyBorder="1" applyAlignment="1">
      <alignment vertical="center" wrapText="1"/>
    </xf>
    <xf numFmtId="0" fontId="29" fillId="4" borderId="62" xfId="0" applyFont="1" applyFill="1" applyBorder="1" applyAlignment="1">
      <alignment vertical="center" wrapText="1"/>
    </xf>
    <xf numFmtId="169" fontId="44" fillId="115" borderId="56" xfId="1" applyNumberFormat="1" applyFont="1" applyFill="1" applyBorder="1" applyAlignment="1">
      <alignment vertical="center" wrapText="1"/>
    </xf>
    <xf numFmtId="169" fontId="44" fillId="115" borderId="62" xfId="1" applyNumberFormat="1" applyFont="1" applyFill="1" applyBorder="1" applyAlignment="1">
      <alignment vertical="center" wrapText="1"/>
    </xf>
    <xf numFmtId="169" fontId="7" fillId="3" borderId="46" xfId="1" applyNumberFormat="1" applyFont="1" applyFill="1" applyBorder="1" applyAlignment="1">
      <alignment horizontal="left" vertical="top" wrapText="1"/>
    </xf>
    <xf numFmtId="169" fontId="7" fillId="3" borderId="46" xfId="1" applyNumberFormat="1" applyFont="1" applyFill="1" applyBorder="1" applyAlignment="1">
      <alignment vertical="top" wrapText="1"/>
    </xf>
    <xf numFmtId="169" fontId="7" fillId="3" borderId="46" xfId="1" applyNumberFormat="1" applyFont="1" applyFill="1" applyBorder="1" applyAlignment="1">
      <alignment horizontal="right" wrapText="1"/>
    </xf>
    <xf numFmtId="10" fontId="7" fillId="3" borderId="46" xfId="2" applyNumberFormat="1" applyFont="1" applyFill="1" applyBorder="1" applyAlignment="1">
      <alignment horizontal="right" vertical="center" wrapText="1"/>
    </xf>
    <xf numFmtId="0" fontId="40" fillId="4" borderId="46" xfId="0" applyFont="1" applyFill="1" applyBorder="1" applyAlignment="1">
      <alignment vertical="top" wrapText="1"/>
    </xf>
    <xf numFmtId="169" fontId="40" fillId="4" borderId="46" xfId="1" applyNumberFormat="1" applyFont="1" applyFill="1" applyBorder="1" applyAlignment="1">
      <alignment vertical="top" wrapText="1"/>
    </xf>
    <xf numFmtId="169" fontId="40" fillId="4" borderId="46" xfId="1" applyNumberFormat="1" applyFont="1" applyFill="1" applyBorder="1" applyAlignment="1">
      <alignment horizontal="left" vertical="top" wrapText="1"/>
    </xf>
    <xf numFmtId="169" fontId="7" fillId="4" borderId="46" xfId="1" applyNumberFormat="1" applyFont="1" applyFill="1" applyBorder="1" applyAlignment="1">
      <alignment vertical="center" wrapText="1"/>
    </xf>
    <xf numFmtId="169" fontId="40" fillId="4" borderId="46" xfId="1" applyNumberFormat="1" applyFont="1" applyFill="1" applyBorder="1" applyAlignment="1">
      <alignment horizontal="left" vertical="center" wrapText="1"/>
    </xf>
    <xf numFmtId="0" fontId="40" fillId="4" borderId="55" xfId="0" applyFont="1" applyFill="1" applyBorder="1" applyAlignment="1">
      <alignment vertical="top" wrapText="1"/>
    </xf>
    <xf numFmtId="169" fontId="40" fillId="4" borderId="55" xfId="1" applyNumberFormat="1" applyFont="1" applyFill="1" applyBorder="1" applyAlignment="1">
      <alignment vertical="top" wrapText="1"/>
    </xf>
    <xf numFmtId="169" fontId="7" fillId="4" borderId="55" xfId="1" applyNumberFormat="1" applyFont="1" applyFill="1" applyBorder="1" applyAlignment="1">
      <alignment vertical="center" wrapText="1"/>
    </xf>
    <xf numFmtId="169" fontId="7" fillId="3" borderId="55" xfId="1" applyNumberFormat="1" applyFont="1" applyFill="1" applyBorder="1" applyAlignment="1">
      <alignment horizontal="right" wrapText="1"/>
    </xf>
    <xf numFmtId="169" fontId="7" fillId="115" borderId="55" xfId="1" applyNumberFormat="1" applyFont="1" applyFill="1" applyBorder="1" applyAlignment="1">
      <alignment vertical="center" wrapText="1"/>
    </xf>
    <xf numFmtId="169" fontId="7" fillId="115" borderId="56" xfId="1" applyNumberFormat="1" applyFont="1" applyFill="1" applyBorder="1" applyAlignment="1">
      <alignment vertical="center" wrapText="1"/>
    </xf>
    <xf numFmtId="169" fontId="7" fillId="115" borderId="46" xfId="1" applyNumberFormat="1" applyFont="1" applyFill="1" applyBorder="1" applyAlignment="1">
      <alignment vertical="center" wrapText="1"/>
    </xf>
    <xf numFmtId="169" fontId="7" fillId="115" borderId="57" xfId="1" applyNumberFormat="1" applyFont="1" applyFill="1" applyBorder="1" applyAlignment="1">
      <alignment vertical="center" wrapText="1"/>
    </xf>
    <xf numFmtId="0" fontId="27" fillId="3" borderId="47" xfId="0" applyFont="1" applyFill="1" applyBorder="1" applyAlignment="1">
      <alignment vertical="center" wrapText="1"/>
    </xf>
    <xf numFmtId="169" fontId="7" fillId="3" borderId="63" xfId="1" applyNumberFormat="1" applyFont="1" applyFill="1" applyBorder="1" applyAlignment="1">
      <alignment vertical="center" wrapText="1"/>
    </xf>
    <xf numFmtId="169" fontId="7" fillId="3" borderId="64" xfId="1" applyNumberFormat="1" applyFont="1" applyFill="1" applyBorder="1" applyAlignment="1">
      <alignment vertical="center" wrapText="1"/>
    </xf>
    <xf numFmtId="0" fontId="7" fillId="3" borderId="47" xfId="0" applyFont="1" applyFill="1" applyBorder="1" applyAlignment="1">
      <alignment vertical="center" wrapText="1"/>
    </xf>
    <xf numFmtId="169" fontId="40" fillId="3" borderId="113" xfId="1" applyNumberFormat="1" applyFont="1" applyFill="1" applyBorder="1" applyAlignment="1">
      <alignment vertical="center" wrapText="1"/>
    </xf>
    <xf numFmtId="169" fontId="40" fillId="3" borderId="114" xfId="1" applyNumberFormat="1" applyFont="1" applyFill="1" applyBorder="1" applyAlignment="1">
      <alignment vertical="center" wrapText="1"/>
    </xf>
    <xf numFmtId="169" fontId="7" fillId="3" borderId="47" xfId="1" applyNumberFormat="1" applyFont="1" applyFill="1" applyBorder="1" applyAlignment="1">
      <alignment vertical="center" wrapText="1"/>
    </xf>
    <xf numFmtId="0" fontId="7" fillId="3" borderId="47" xfId="0" applyFont="1" applyFill="1" applyBorder="1" applyAlignment="1">
      <alignment horizontal="center" vertical="center" wrapText="1"/>
    </xf>
    <xf numFmtId="0" fontId="40" fillId="3" borderId="112" xfId="0" applyFont="1" applyFill="1" applyBorder="1" applyAlignment="1">
      <alignment vertical="center" wrapText="1"/>
    </xf>
    <xf numFmtId="169" fontId="40" fillId="3" borderId="112" xfId="1" applyNumberFormat="1" applyFont="1" applyFill="1" applyBorder="1" applyAlignment="1">
      <alignment vertical="center" wrapText="1"/>
    </xf>
    <xf numFmtId="169" fontId="40" fillId="3" borderId="0" xfId="1" applyNumberFormat="1" applyFont="1" applyFill="1" applyBorder="1" applyAlignment="1">
      <alignment horizontal="center" vertical="center" wrapText="1"/>
    </xf>
    <xf numFmtId="169" fontId="40" fillId="3" borderId="46" xfId="1" applyNumberFormat="1" applyFont="1" applyFill="1" applyBorder="1" applyAlignment="1">
      <alignment horizontal="center" vertical="center" wrapText="1"/>
    </xf>
    <xf numFmtId="49" fontId="40" fillId="3" borderId="46" xfId="1" applyNumberFormat="1" applyFont="1" applyFill="1" applyBorder="1" applyAlignment="1">
      <alignment horizontal="center" vertical="center" wrapText="1"/>
    </xf>
    <xf numFmtId="0" fontId="23" fillId="2" borderId="0" xfId="17" applyFont="1" applyFill="1" applyAlignment="1">
      <alignment vertical="center"/>
    </xf>
    <xf numFmtId="0" fontId="205" fillId="0" borderId="0" xfId="0" applyFont="1" applyAlignment="1">
      <alignment vertical="center" wrapText="1"/>
    </xf>
    <xf numFmtId="0" fontId="205" fillId="3" borderId="0" xfId="0" applyFont="1" applyFill="1" applyAlignment="1">
      <alignment vertical="center" wrapText="1"/>
    </xf>
    <xf numFmtId="0" fontId="205" fillId="3" borderId="0" xfId="0" applyFont="1" applyFill="1" applyAlignment="1">
      <alignment vertical="center"/>
    </xf>
    <xf numFmtId="0" fontId="7" fillId="3" borderId="46" xfId="0" applyFont="1" applyFill="1" applyBorder="1" applyAlignment="1">
      <alignment horizontal="justify" vertical="center" wrapText="1"/>
    </xf>
    <xf numFmtId="0" fontId="40" fillId="3" borderId="112" xfId="0" applyFont="1" applyFill="1" applyBorder="1" applyAlignment="1">
      <alignment horizontal="center" vertical="center" wrapText="1"/>
    </xf>
    <xf numFmtId="0" fontId="40" fillId="3" borderId="112" xfId="0" applyFont="1" applyFill="1" applyBorder="1" applyAlignment="1">
      <alignment wrapText="1"/>
    </xf>
    <xf numFmtId="169" fontId="7" fillId="3" borderId="115" xfId="1" applyNumberFormat="1" applyFont="1" applyFill="1" applyBorder="1" applyAlignment="1">
      <alignment vertical="center" wrapText="1"/>
    </xf>
    <xf numFmtId="169" fontId="7" fillId="3" borderId="116" xfId="1" applyNumberFormat="1" applyFont="1" applyFill="1" applyBorder="1" applyAlignment="1">
      <alignment vertical="center" wrapText="1"/>
    </xf>
    <xf numFmtId="169" fontId="40" fillId="3" borderId="117" xfId="1" applyNumberFormat="1" applyFont="1" applyFill="1" applyBorder="1" applyAlignment="1">
      <alignment vertical="center" wrapText="1"/>
    </xf>
    <xf numFmtId="0" fontId="7" fillId="3" borderId="46" xfId="0" applyFont="1" applyFill="1" applyBorder="1"/>
    <xf numFmtId="169" fontId="7" fillId="3" borderId="46" xfId="1" applyNumberFormat="1" applyFont="1" applyFill="1" applyBorder="1" applyAlignment="1">
      <alignment horizontal="center" vertical="center" wrapText="1"/>
    </xf>
    <xf numFmtId="169" fontId="7" fillId="3" borderId="46" xfId="1" applyNumberFormat="1" applyFont="1" applyFill="1" applyBorder="1"/>
    <xf numFmtId="170" fontId="40" fillId="3" borderId="46" xfId="2" applyNumberFormat="1" applyFont="1" applyFill="1" applyBorder="1" applyAlignment="1">
      <alignment vertical="center" wrapText="1"/>
    </xf>
    <xf numFmtId="0" fontId="7" fillId="3" borderId="118" xfId="0" applyFont="1" applyFill="1" applyBorder="1" applyAlignment="1">
      <alignment vertical="center" wrapText="1"/>
    </xf>
    <xf numFmtId="169" fontId="7" fillId="3" borderId="118" xfId="1" applyNumberFormat="1" applyFont="1" applyFill="1" applyBorder="1" applyAlignment="1">
      <alignment vertical="center" wrapText="1"/>
    </xf>
    <xf numFmtId="169" fontId="7" fillId="0" borderId="118" xfId="1" applyNumberFormat="1" applyFont="1" applyFill="1" applyBorder="1" applyAlignment="1">
      <alignment vertical="center" wrapText="1"/>
    </xf>
    <xf numFmtId="0" fontId="54" fillId="3" borderId="120" xfId="0" applyFont="1" applyFill="1" applyBorder="1" applyAlignment="1">
      <alignment horizontal="left" vertical="center" wrapText="1" indent="1"/>
    </xf>
    <xf numFmtId="0" fontId="54" fillId="3" borderId="120" xfId="0" applyFont="1" applyFill="1" applyBorder="1" applyAlignment="1">
      <alignment horizontal="center" vertical="center" wrapText="1"/>
    </xf>
    <xf numFmtId="0" fontId="7" fillId="3" borderId="119" xfId="0" applyFont="1" applyFill="1" applyBorder="1" applyAlignment="1">
      <alignment vertical="center" wrapText="1"/>
    </xf>
    <xf numFmtId="169" fontId="7" fillId="3" borderId="119" xfId="1" applyNumberFormat="1" applyFont="1" applyFill="1" applyBorder="1" applyAlignment="1">
      <alignment vertical="center" wrapText="1"/>
    </xf>
    <xf numFmtId="169" fontId="7" fillId="0" borderId="119" xfId="1" applyNumberFormat="1" applyFont="1" applyFill="1" applyBorder="1" applyAlignment="1">
      <alignment vertical="center" wrapText="1"/>
    </xf>
    <xf numFmtId="0" fontId="40" fillId="3" borderId="121" xfId="0" applyFont="1" applyFill="1" applyBorder="1" applyAlignment="1">
      <alignment vertical="center" wrapText="1"/>
    </xf>
    <xf numFmtId="169" fontId="40" fillId="3" borderId="121" xfId="0" applyNumberFormat="1" applyFont="1" applyFill="1" applyBorder="1" applyAlignment="1">
      <alignment vertical="center" wrapText="1"/>
    </xf>
    <xf numFmtId="169" fontId="40" fillId="0" borderId="121" xfId="0" applyNumberFormat="1" applyFont="1" applyBorder="1" applyAlignment="1">
      <alignment vertical="center" wrapText="1"/>
    </xf>
    <xf numFmtId="0" fontId="7" fillId="3" borderId="47" xfId="0" applyFont="1" applyFill="1" applyBorder="1" applyAlignment="1">
      <alignment horizontal="justify" vertical="center" wrapText="1"/>
    </xf>
    <xf numFmtId="0" fontId="40" fillId="3" borderId="112" xfId="0" applyFont="1" applyFill="1" applyBorder="1" applyAlignment="1">
      <alignment horizontal="justify" vertical="center" wrapText="1"/>
    </xf>
    <xf numFmtId="169" fontId="7" fillId="3" borderId="123" xfId="1" applyNumberFormat="1" applyFont="1" applyFill="1" applyBorder="1" applyAlignment="1">
      <alignment vertical="center" wrapText="1"/>
    </xf>
    <xf numFmtId="169" fontId="40" fillId="3" borderId="124" xfId="1" applyNumberFormat="1" applyFont="1" applyFill="1" applyBorder="1" applyAlignment="1">
      <alignment vertical="center" wrapText="1"/>
    </xf>
    <xf numFmtId="169" fontId="40" fillId="3" borderId="46" xfId="1" applyNumberFormat="1" applyFont="1" applyFill="1" applyBorder="1" applyAlignment="1">
      <alignment vertical="center"/>
    </xf>
    <xf numFmtId="169" fontId="7" fillId="3" borderId="46" xfId="1" applyNumberFormat="1" applyFont="1" applyFill="1" applyBorder="1" applyAlignment="1">
      <alignment wrapText="1"/>
    </xf>
    <xf numFmtId="0" fontId="7" fillId="3" borderId="47" xfId="0" applyFont="1" applyFill="1" applyBorder="1"/>
    <xf numFmtId="169" fontId="7" fillId="3" borderId="47" xfId="1" applyNumberFormat="1" applyFont="1" applyFill="1" applyBorder="1"/>
    <xf numFmtId="0" fontId="7" fillId="3" borderId="48" xfId="0" applyFont="1" applyFill="1" applyBorder="1"/>
    <xf numFmtId="169" fontId="7" fillId="3" borderId="48" xfId="1" applyNumberFormat="1" applyFont="1" applyFill="1" applyBorder="1"/>
    <xf numFmtId="0" fontId="40" fillId="3" borderId="112" xfId="0" applyFont="1" applyFill="1" applyBorder="1" applyAlignment="1">
      <alignment vertical="center"/>
    </xf>
    <xf numFmtId="169" fontId="40" fillId="3" borderId="112" xfId="1" applyNumberFormat="1" applyFont="1" applyFill="1" applyBorder="1" applyAlignment="1">
      <alignment vertical="center"/>
    </xf>
    <xf numFmtId="169" fontId="40" fillId="3" borderId="46" xfId="0" applyNumberFormat="1" applyFont="1" applyFill="1" applyBorder="1" applyAlignment="1">
      <alignment vertical="center" wrapText="1"/>
    </xf>
    <xf numFmtId="9" fontId="7" fillId="3" borderId="46" xfId="2" applyFont="1" applyFill="1" applyBorder="1" applyAlignment="1">
      <alignment vertical="center" wrapText="1"/>
    </xf>
    <xf numFmtId="169" fontId="40" fillId="3" borderId="112" xfId="0" applyNumberFormat="1" applyFont="1" applyFill="1" applyBorder="1" applyAlignment="1">
      <alignment vertical="center" wrapText="1"/>
    </xf>
    <xf numFmtId="0" fontId="40" fillId="3" borderId="102" xfId="0" applyFont="1" applyFill="1" applyBorder="1" applyAlignment="1">
      <alignment horizontal="center" vertical="center" wrapText="1"/>
    </xf>
    <xf numFmtId="0" fontId="29" fillId="115" borderId="46" xfId="0" applyFont="1" applyFill="1" applyBorder="1" applyAlignment="1">
      <alignment horizontal="right" wrapText="1"/>
    </xf>
    <xf numFmtId="0" fontId="29" fillId="115" borderId="46" xfId="0" applyFont="1" applyFill="1" applyBorder="1" applyAlignment="1">
      <alignment vertical="center" wrapText="1"/>
    </xf>
    <xf numFmtId="0" fontId="29" fillId="115" borderId="46" xfId="0" applyFont="1" applyFill="1" applyBorder="1"/>
    <xf numFmtId="0" fontId="7" fillId="3" borderId="0" xfId="0" applyFont="1" applyFill="1" applyAlignment="1">
      <alignment horizontal="left" vertical="center" wrapText="1"/>
    </xf>
    <xf numFmtId="43" fontId="7" fillId="3" borderId="46" xfId="1" applyFont="1" applyFill="1" applyBorder="1" applyAlignment="1">
      <alignment vertical="center" wrapText="1"/>
    </xf>
    <xf numFmtId="169" fontId="7" fillId="3" borderId="46" xfId="1" applyNumberFormat="1" applyFont="1" applyFill="1" applyBorder="1" applyAlignment="1">
      <alignment horizontal="left" vertical="center" wrapText="1"/>
    </xf>
    <xf numFmtId="9" fontId="7" fillId="3" borderId="46" xfId="2" applyFont="1" applyFill="1" applyBorder="1" applyAlignment="1">
      <alignment horizontal="right" vertical="center" wrapText="1"/>
    </xf>
    <xf numFmtId="169" fontId="7" fillId="3" borderId="47" xfId="1" applyNumberFormat="1" applyFont="1" applyFill="1" applyBorder="1" applyAlignment="1">
      <alignment horizontal="left" vertical="center" wrapText="1"/>
    </xf>
    <xf numFmtId="9" fontId="7" fillId="3" borderId="47" xfId="2" applyFont="1" applyFill="1" applyBorder="1" applyAlignment="1">
      <alignment horizontal="right" vertical="center" wrapText="1"/>
    </xf>
    <xf numFmtId="10" fontId="7" fillId="3" borderId="47" xfId="2" applyNumberFormat="1" applyFont="1" applyFill="1" applyBorder="1" applyAlignment="1">
      <alignment horizontal="right" vertical="center" wrapText="1"/>
    </xf>
    <xf numFmtId="170" fontId="7" fillId="3" borderId="47" xfId="2" applyNumberFormat="1" applyFont="1" applyFill="1" applyBorder="1" applyAlignment="1">
      <alignment horizontal="right" vertical="center" wrapText="1"/>
    </xf>
    <xf numFmtId="169" fontId="40" fillId="3" borderId="112" xfId="1" applyNumberFormat="1" applyFont="1" applyFill="1" applyBorder="1" applyAlignment="1">
      <alignment horizontal="left" vertical="center" wrapText="1"/>
    </xf>
    <xf numFmtId="9" fontId="40" fillId="3" borderId="112" xfId="2" applyFont="1" applyFill="1" applyBorder="1" applyAlignment="1">
      <alignment horizontal="right" vertical="center" wrapText="1"/>
    </xf>
    <xf numFmtId="10" fontId="40" fillId="3" borderId="112" xfId="2" applyNumberFormat="1" applyFont="1" applyFill="1" applyBorder="1" applyAlignment="1">
      <alignment horizontal="right" vertical="center" wrapText="1"/>
    </xf>
    <xf numFmtId="170" fontId="40" fillId="3" borderId="112" xfId="2" applyNumberFormat="1" applyFont="1" applyFill="1" applyBorder="1" applyAlignment="1">
      <alignment horizontal="right" vertical="center" wrapText="1"/>
    </xf>
    <xf numFmtId="169" fontId="40" fillId="3" borderId="112" xfId="0" applyNumberFormat="1" applyFont="1" applyFill="1" applyBorder="1" applyAlignment="1">
      <alignment horizontal="left" vertical="center" wrapText="1"/>
    </xf>
    <xf numFmtId="43" fontId="7" fillId="115" borderId="46" xfId="1" applyFont="1" applyFill="1" applyBorder="1" applyAlignment="1">
      <alignment vertical="center" wrapText="1"/>
    </xf>
    <xf numFmtId="43" fontId="7" fillId="115" borderId="47" xfId="1" applyFont="1" applyFill="1" applyBorder="1" applyAlignment="1">
      <alignment vertical="center" wrapText="1"/>
    </xf>
    <xf numFmtId="43" fontId="40" fillId="115" borderId="112" xfId="1" applyFont="1" applyFill="1" applyBorder="1" applyAlignment="1">
      <alignment horizontal="right" vertical="center" wrapText="1"/>
    </xf>
    <xf numFmtId="169" fontId="40" fillId="3" borderId="102" xfId="1" applyNumberFormat="1" applyFont="1" applyFill="1" applyBorder="1" applyAlignment="1">
      <alignment horizontal="left" vertical="center" wrapText="1"/>
    </xf>
    <xf numFmtId="9" fontId="40" fillId="3" borderId="102" xfId="2" applyFont="1" applyFill="1" applyBorder="1" applyAlignment="1">
      <alignment horizontal="right" vertical="center" wrapText="1"/>
    </xf>
    <xf numFmtId="10" fontId="40" fillId="3" borderId="102" xfId="2" applyNumberFormat="1" applyFont="1" applyFill="1" applyBorder="1" applyAlignment="1">
      <alignment horizontal="right" vertical="center" wrapText="1"/>
    </xf>
    <xf numFmtId="43" fontId="40" fillId="115" borderId="102" xfId="1" applyFont="1" applyFill="1" applyBorder="1" applyAlignment="1">
      <alignment horizontal="right" vertical="center" wrapText="1"/>
    </xf>
    <xf numFmtId="170" fontId="40" fillId="3" borderId="102" xfId="2" applyNumberFormat="1" applyFont="1" applyFill="1" applyBorder="1" applyAlignment="1">
      <alignment horizontal="right" vertical="center" wrapText="1"/>
    </xf>
    <xf numFmtId="169" fontId="40" fillId="3" borderId="102" xfId="0" applyNumberFormat="1" applyFont="1" applyFill="1" applyBorder="1" applyAlignment="1">
      <alignment horizontal="left" vertical="center" wrapText="1"/>
    </xf>
    <xf numFmtId="0" fontId="40" fillId="3" borderId="125" xfId="0" applyFont="1" applyFill="1" applyBorder="1" applyAlignment="1">
      <alignment horizontal="center" vertical="center" wrapText="1"/>
    </xf>
    <xf numFmtId="169" fontId="40" fillId="3" borderId="125" xfId="1" applyNumberFormat="1" applyFont="1" applyFill="1" applyBorder="1" applyAlignment="1">
      <alignment horizontal="left" vertical="center" wrapText="1"/>
    </xf>
    <xf numFmtId="9" fontId="40" fillId="3" borderId="125" xfId="2" applyFont="1" applyFill="1" applyBorder="1" applyAlignment="1">
      <alignment horizontal="right" vertical="center" wrapText="1"/>
    </xf>
    <xf numFmtId="10" fontId="40" fillId="3" borderId="125" xfId="2" applyNumberFormat="1" applyFont="1" applyFill="1" applyBorder="1" applyAlignment="1">
      <alignment horizontal="right" vertical="center" wrapText="1"/>
    </xf>
    <xf numFmtId="43" fontId="40" fillId="115" borderId="125" xfId="1" applyFont="1" applyFill="1" applyBorder="1" applyAlignment="1">
      <alignment horizontal="right" vertical="center" wrapText="1"/>
    </xf>
    <xf numFmtId="170" fontId="40" fillId="3" borderId="125" xfId="2" applyNumberFormat="1" applyFont="1" applyFill="1" applyBorder="1" applyAlignment="1">
      <alignment horizontal="right" vertical="center" wrapText="1"/>
    </xf>
    <xf numFmtId="169" fontId="40" fillId="3" borderId="125" xfId="0" applyNumberFormat="1" applyFont="1" applyFill="1" applyBorder="1" applyAlignment="1">
      <alignment horizontal="left" vertical="center" wrapText="1"/>
    </xf>
    <xf numFmtId="43" fontId="7" fillId="3" borderId="46" xfId="1" applyFont="1" applyFill="1" applyBorder="1" applyAlignment="1">
      <alignment horizontal="left" vertical="center" wrapText="1"/>
    </xf>
    <xf numFmtId="43" fontId="7" fillId="3" borderId="47" xfId="1" applyFont="1" applyFill="1" applyBorder="1" applyAlignment="1">
      <alignment horizontal="left" vertical="center" wrapText="1"/>
    </xf>
    <xf numFmtId="43" fontId="40" fillId="3" borderId="112" xfId="1" applyFont="1" applyFill="1" applyBorder="1" applyAlignment="1">
      <alignment horizontal="left" vertical="center" wrapText="1"/>
    </xf>
    <xf numFmtId="43" fontId="40" fillId="3" borderId="102" xfId="1" applyFont="1" applyFill="1" applyBorder="1" applyAlignment="1">
      <alignment horizontal="left" vertical="center" wrapText="1"/>
    </xf>
    <xf numFmtId="43" fontId="40" fillId="3" borderId="125" xfId="1" applyFont="1" applyFill="1" applyBorder="1" applyAlignment="1">
      <alignment horizontal="left" vertical="center" wrapText="1"/>
    </xf>
    <xf numFmtId="9" fontId="7" fillId="3" borderId="46" xfId="2" applyFont="1" applyFill="1" applyBorder="1" applyAlignment="1">
      <alignment horizontal="right"/>
    </xf>
    <xf numFmtId="0" fontId="7" fillId="3" borderId="46" xfId="0" applyFont="1" applyFill="1" applyBorder="1" applyAlignment="1">
      <alignment horizontal="right"/>
    </xf>
    <xf numFmtId="169" fontId="7" fillId="115" borderId="47" xfId="1" applyNumberFormat="1" applyFont="1" applyFill="1" applyBorder="1" applyAlignment="1">
      <alignment vertical="center" wrapText="1"/>
    </xf>
    <xf numFmtId="169" fontId="40" fillId="3" borderId="48" xfId="0" applyNumberFormat="1" applyFont="1" applyFill="1" applyBorder="1" applyAlignment="1">
      <alignment vertical="center" wrapText="1"/>
    </xf>
    <xf numFmtId="169" fontId="40" fillId="3" borderId="48" xfId="1" applyNumberFormat="1" applyFont="1" applyFill="1" applyBorder="1" applyAlignment="1">
      <alignment vertical="center" wrapText="1"/>
    </xf>
    <xf numFmtId="169" fontId="7" fillId="4" borderId="56" xfId="1" applyNumberFormat="1" applyFont="1" applyFill="1" applyBorder="1" applyAlignment="1">
      <alignment vertical="center" wrapText="1"/>
    </xf>
    <xf numFmtId="0" fontId="197" fillId="115" borderId="113" xfId="0" applyFont="1" applyFill="1" applyBorder="1" applyAlignment="1">
      <alignment horizontal="center" vertical="center" wrapText="1"/>
    </xf>
    <xf numFmtId="0" fontId="197" fillId="115" borderId="114" xfId="0" applyFont="1" applyFill="1" applyBorder="1" applyAlignment="1">
      <alignment horizontal="center" vertical="center" wrapText="1"/>
    </xf>
    <xf numFmtId="0" fontId="197" fillId="115" borderId="112" xfId="0" applyFont="1" applyFill="1" applyBorder="1" applyAlignment="1">
      <alignment horizontal="center" vertical="center" wrapText="1"/>
    </xf>
    <xf numFmtId="169" fontId="7" fillId="3" borderId="47" xfId="1" applyNumberFormat="1" applyFont="1" applyFill="1" applyBorder="1" applyAlignment="1">
      <alignment horizontal="right" vertical="center" wrapText="1"/>
    </xf>
    <xf numFmtId="169" fontId="40" fillId="3" borderId="112" xfId="1" applyNumberFormat="1" applyFont="1" applyFill="1" applyBorder="1" applyAlignment="1">
      <alignment horizontal="right" vertical="center" wrapText="1"/>
    </xf>
    <xf numFmtId="169" fontId="40" fillId="3" borderId="125" xfId="1" applyNumberFormat="1" applyFont="1" applyFill="1" applyBorder="1" applyAlignment="1">
      <alignment horizontal="right" vertical="center" wrapText="1"/>
    </xf>
    <xf numFmtId="43" fontId="7" fillId="3" borderId="46" xfId="1" applyFont="1" applyFill="1" applyBorder="1" applyAlignment="1">
      <alignment horizontal="right" vertical="center" wrapText="1"/>
    </xf>
    <xf numFmtId="43" fontId="7" fillId="3" borderId="47" xfId="1" applyFont="1" applyFill="1" applyBorder="1" applyAlignment="1">
      <alignment horizontal="right" vertical="center" wrapText="1"/>
    </xf>
    <xf numFmtId="43" fontId="40" fillId="3" borderId="112" xfId="1" applyFont="1" applyFill="1" applyBorder="1" applyAlignment="1">
      <alignment horizontal="right" vertical="center" wrapText="1"/>
    </xf>
    <xf numFmtId="43" fontId="40" fillId="3" borderId="125" xfId="1" applyFont="1" applyFill="1" applyBorder="1" applyAlignment="1">
      <alignment horizontal="right" vertical="center" wrapText="1"/>
    </xf>
    <xf numFmtId="169" fontId="40" fillId="3" borderId="48" xfId="1" applyNumberFormat="1" applyFont="1" applyFill="1" applyBorder="1" applyAlignment="1">
      <alignment horizontal="center" vertical="center" wrapText="1"/>
    </xf>
    <xf numFmtId="169" fontId="40" fillId="3" borderId="48" xfId="1" applyNumberFormat="1" applyFont="1" applyFill="1" applyBorder="1" applyAlignment="1">
      <alignment horizontal="right" vertical="center" wrapText="1"/>
    </xf>
    <xf numFmtId="10" fontId="40" fillId="3" borderId="48" xfId="1" applyNumberFormat="1" applyFont="1" applyFill="1" applyBorder="1" applyAlignment="1">
      <alignment horizontal="right" vertical="center" wrapText="1"/>
    </xf>
    <xf numFmtId="169" fontId="7" fillId="3" borderId="48" xfId="1" applyNumberFormat="1" applyFont="1" applyFill="1" applyBorder="1" applyAlignment="1">
      <alignment vertical="center" wrapText="1"/>
    </xf>
    <xf numFmtId="169" fontId="7" fillId="3" borderId="78" xfId="1" applyNumberFormat="1" applyFont="1" applyFill="1" applyBorder="1" applyAlignment="1">
      <alignment vertical="center" wrapText="1"/>
    </xf>
    <xf numFmtId="0" fontId="7" fillId="3" borderId="0" xfId="0" applyFont="1" applyFill="1" applyAlignment="1">
      <alignment horizontal="left" vertical="center" wrapText="1" indent="1"/>
    </xf>
    <xf numFmtId="169" fontId="7" fillId="4" borderId="62" xfId="1" applyNumberFormat="1" applyFont="1" applyFill="1" applyBorder="1" applyAlignment="1">
      <alignment vertical="center" wrapText="1"/>
    </xf>
    <xf numFmtId="169" fontId="40" fillId="3" borderId="0" xfId="1" applyNumberFormat="1" applyFont="1" applyFill="1" applyBorder="1" applyAlignment="1">
      <alignment horizontal="center" vertical="top" wrapText="1"/>
    </xf>
    <xf numFmtId="169" fontId="40" fillId="3" borderId="0" xfId="0" applyNumberFormat="1" applyFont="1" applyFill="1" applyAlignment="1">
      <alignment horizontal="center" vertical="top"/>
    </xf>
    <xf numFmtId="169" fontId="7" fillId="3" borderId="0" xfId="0" applyNumberFormat="1" applyFont="1" applyFill="1"/>
    <xf numFmtId="169" fontId="7" fillId="3" borderId="79" xfId="1" applyNumberFormat="1" applyFont="1" applyFill="1" applyBorder="1" applyAlignment="1">
      <alignment horizontal="center" vertical="center" wrapText="1"/>
    </xf>
    <xf numFmtId="169" fontId="40" fillId="3" borderId="99" xfId="1" applyNumberFormat="1" applyFont="1" applyFill="1" applyBorder="1" applyAlignment="1">
      <alignment horizontal="center" vertical="center" wrapText="1"/>
    </xf>
    <xf numFmtId="169" fontId="40" fillId="3" borderId="79" xfId="1" applyNumberFormat="1" applyFont="1" applyFill="1" applyBorder="1" applyAlignment="1">
      <alignment horizontal="center" vertical="top" wrapText="1"/>
    </xf>
    <xf numFmtId="169" fontId="40" fillId="3" borderId="99" xfId="0" applyNumberFormat="1" applyFont="1" applyFill="1" applyBorder="1" applyAlignment="1">
      <alignment horizontal="center" vertical="top"/>
    </xf>
    <xf numFmtId="169" fontId="7" fillId="3" borderId="99" xfId="0" applyNumberFormat="1" applyFont="1" applyFill="1" applyBorder="1"/>
    <xf numFmtId="169" fontId="40" fillId="3" borderId="79" xfId="1" applyNumberFormat="1" applyFont="1" applyFill="1" applyBorder="1" applyAlignment="1">
      <alignment horizontal="center" vertical="center" wrapText="1"/>
    </xf>
    <xf numFmtId="169" fontId="40" fillId="3" borderId="99" xfId="0" applyNumberFormat="1" applyFont="1" applyFill="1" applyBorder="1" applyAlignment="1">
      <alignment vertical="top"/>
    </xf>
    <xf numFmtId="0" fontId="27" fillId="3" borderId="46" xfId="0" applyFont="1" applyFill="1" applyBorder="1" applyAlignment="1">
      <alignment horizontal="left" vertical="center" wrapText="1" indent="1"/>
    </xf>
    <xf numFmtId="0" fontId="27" fillId="3" borderId="46" xfId="0" applyFont="1" applyFill="1" applyBorder="1" applyAlignment="1">
      <alignment horizontal="left" vertical="center" wrapText="1" indent="3"/>
    </xf>
    <xf numFmtId="0" fontId="7" fillId="3" borderId="46" xfId="0" applyFont="1" applyFill="1" applyBorder="1" applyAlignment="1">
      <alignment horizontal="left" vertical="center" wrapText="1" indent="3"/>
    </xf>
    <xf numFmtId="41" fontId="27" fillId="3" borderId="0" xfId="10" applyNumberFormat="1" applyFont="1" applyFill="1" applyAlignment="1">
      <alignment horizontal="left" indent="4"/>
    </xf>
    <xf numFmtId="41" fontId="29" fillId="3" borderId="0" xfId="10" applyNumberFormat="1" applyFont="1" applyFill="1" applyAlignment="1">
      <alignment horizontal="left" indent="4"/>
    </xf>
    <xf numFmtId="0" fontId="27" fillId="3" borderId="46" xfId="10" applyFont="1" applyFill="1" applyBorder="1"/>
    <xf numFmtId="41" fontId="27" fillId="3" borderId="46" xfId="10" applyNumberFormat="1" applyFont="1" applyFill="1" applyBorder="1" applyAlignment="1">
      <alignment horizontal="right"/>
    </xf>
    <xf numFmtId="41" fontId="27" fillId="3" borderId="46" xfId="10" applyNumberFormat="1" applyFont="1" applyFill="1" applyBorder="1" applyAlignment="1">
      <alignment horizontal="left" indent="4"/>
    </xf>
    <xf numFmtId="41" fontId="41" fillId="3" borderId="46" xfId="3" quotePrefix="1" applyNumberFormat="1" applyFont="1" applyFill="1" applyBorder="1" applyAlignment="1" applyProtection="1">
      <alignment horizontal="right" vertical="center"/>
    </xf>
    <xf numFmtId="41" fontId="27" fillId="3" borderId="46" xfId="10" applyNumberFormat="1" applyFont="1" applyFill="1" applyBorder="1"/>
    <xf numFmtId="41" fontId="27" fillId="3" borderId="47" xfId="10" applyNumberFormat="1" applyFont="1" applyFill="1" applyBorder="1" applyAlignment="1">
      <alignment horizontal="left" indent="4"/>
    </xf>
    <xf numFmtId="41" fontId="27" fillId="3" borderId="47" xfId="10" applyNumberFormat="1" applyFont="1" applyFill="1" applyBorder="1" applyAlignment="1">
      <alignment horizontal="right"/>
    </xf>
    <xf numFmtId="41" fontId="27" fillId="3" borderId="48" xfId="10" applyNumberFormat="1" applyFont="1" applyFill="1" applyBorder="1"/>
    <xf numFmtId="41" fontId="29" fillId="3" borderId="112" xfId="10" applyNumberFormat="1" applyFont="1" applyFill="1" applyBorder="1" applyAlignment="1">
      <alignment horizontal="right"/>
    </xf>
    <xf numFmtId="41" fontId="29" fillId="3" borderId="112" xfId="10" applyNumberFormat="1" applyFont="1" applyFill="1" applyBorder="1"/>
    <xf numFmtId="0" fontId="27" fillId="3" borderId="55" xfId="10" applyFont="1" applyFill="1" applyBorder="1"/>
    <xf numFmtId="41" fontId="27" fillId="3" borderId="55" xfId="10" applyNumberFormat="1" applyFont="1" applyFill="1" applyBorder="1" applyAlignment="1">
      <alignment horizontal="right"/>
    </xf>
    <xf numFmtId="41" fontId="27" fillId="3" borderId="55" xfId="10" applyNumberFormat="1" applyFont="1" applyFill="1" applyBorder="1" applyAlignment="1">
      <alignment horizontal="left" indent="4"/>
    </xf>
    <xf numFmtId="41" fontId="41" fillId="3" borderId="55" xfId="3" quotePrefix="1" applyNumberFormat="1" applyFont="1" applyFill="1" applyBorder="1" applyAlignment="1" applyProtection="1">
      <alignment horizontal="right" vertical="center"/>
    </xf>
    <xf numFmtId="41" fontId="27" fillId="3" borderId="123" xfId="10" applyNumberFormat="1" applyFont="1" applyFill="1" applyBorder="1" applyAlignment="1">
      <alignment horizontal="left" indent="4"/>
    </xf>
    <xf numFmtId="41" fontId="29" fillId="3" borderId="124" xfId="10" applyNumberFormat="1" applyFont="1" applyFill="1" applyBorder="1" applyAlignment="1">
      <alignment horizontal="right"/>
    </xf>
    <xf numFmtId="41" fontId="27" fillId="3" borderId="126" xfId="10" applyNumberFormat="1" applyFont="1" applyFill="1" applyBorder="1"/>
    <xf numFmtId="41" fontId="27" fillId="3" borderId="55" xfId="10" applyNumberFormat="1" applyFont="1" applyFill="1" applyBorder="1"/>
    <xf numFmtId="41" fontId="27" fillId="3" borderId="123" xfId="10" applyNumberFormat="1" applyFont="1" applyFill="1" applyBorder="1" applyAlignment="1">
      <alignment horizontal="right"/>
    </xf>
    <xf numFmtId="41" fontId="29" fillId="3" borderId="93" xfId="10" applyNumberFormat="1" applyFont="1" applyFill="1" applyBorder="1" applyAlignment="1">
      <alignment horizontal="left" indent="4"/>
    </xf>
    <xf numFmtId="41" fontId="27" fillId="3" borderId="93" xfId="10" applyNumberFormat="1" applyFont="1" applyFill="1" applyBorder="1" applyAlignment="1">
      <alignment horizontal="left" indent="4"/>
    </xf>
    <xf numFmtId="41" fontId="29" fillId="3" borderId="124" xfId="10" applyNumberFormat="1" applyFont="1" applyFill="1" applyBorder="1"/>
    <xf numFmtId="0" fontId="27" fillId="2" borderId="46" xfId="17" applyFont="1" applyFill="1" applyBorder="1" applyAlignment="1">
      <alignment vertical="center"/>
    </xf>
    <xf numFmtId="165" fontId="27" fillId="2" borderId="46" xfId="3" applyNumberFormat="1" applyFont="1" applyFill="1" applyBorder="1" applyAlignment="1" applyProtection="1">
      <alignment vertical="center"/>
    </xf>
    <xf numFmtId="0" fontId="41" fillId="2" borderId="46" xfId="17" applyFont="1" applyFill="1" applyBorder="1" applyAlignment="1">
      <alignment vertical="center"/>
    </xf>
    <xf numFmtId="165" fontId="29" fillId="2" borderId="46" xfId="3" applyNumberFormat="1" applyFont="1" applyFill="1" applyBorder="1" applyAlignment="1" applyProtection="1">
      <alignment vertical="center"/>
    </xf>
    <xf numFmtId="165" fontId="41" fillId="2" borderId="46" xfId="3" applyNumberFormat="1" applyFont="1" applyFill="1" applyBorder="1" applyAlignment="1" applyProtection="1">
      <alignment vertical="center"/>
    </xf>
    <xf numFmtId="0" fontId="41" fillId="2" borderId="47" xfId="17" applyFont="1" applyFill="1" applyBorder="1" applyAlignment="1">
      <alignment vertical="center"/>
    </xf>
    <xf numFmtId="165" fontId="27" fillId="2" borderId="47" xfId="3" applyNumberFormat="1" applyFont="1" applyFill="1" applyBorder="1" applyAlignment="1" applyProtection="1">
      <alignment vertical="center"/>
    </xf>
    <xf numFmtId="0" fontId="41" fillId="2" borderId="47" xfId="17" applyFont="1" applyFill="1" applyBorder="1" applyAlignment="1">
      <alignment horizontal="right" vertical="center" indent="1"/>
    </xf>
    <xf numFmtId="165" fontId="41" fillId="2" borderId="47" xfId="3" applyNumberFormat="1" applyFont="1" applyFill="1" applyBorder="1" applyAlignment="1" applyProtection="1">
      <alignment vertical="center"/>
    </xf>
    <xf numFmtId="0" fontId="41" fillId="2" borderId="48" xfId="17" applyFont="1" applyFill="1" applyBorder="1" applyAlignment="1">
      <alignment vertical="center"/>
    </xf>
    <xf numFmtId="165" fontId="41" fillId="2" borderId="48" xfId="3" applyNumberFormat="1" applyFont="1" applyFill="1" applyBorder="1" applyAlignment="1" applyProtection="1">
      <alignment vertical="center"/>
    </xf>
    <xf numFmtId="0" fontId="27" fillId="2" borderId="48" xfId="17" applyFont="1" applyFill="1" applyBorder="1" applyAlignment="1">
      <alignment vertical="center"/>
    </xf>
    <xf numFmtId="165" fontId="27" fillId="2" borderId="48" xfId="3" applyNumberFormat="1" applyFont="1" applyFill="1" applyBorder="1" applyAlignment="1" applyProtection="1">
      <alignment vertical="center"/>
    </xf>
    <xf numFmtId="0" fontId="41" fillId="2" borderId="112" xfId="17" applyFont="1" applyFill="1" applyBorder="1" applyAlignment="1">
      <alignment vertical="center"/>
    </xf>
    <xf numFmtId="165" fontId="29" fillId="2" borderId="112" xfId="3" applyNumberFormat="1" applyFont="1" applyFill="1" applyBorder="1" applyAlignment="1" applyProtection="1">
      <alignment vertical="center"/>
    </xf>
    <xf numFmtId="165" fontId="30" fillId="2" borderId="112" xfId="3" applyNumberFormat="1" applyFont="1" applyFill="1" applyBorder="1" applyAlignment="1" applyProtection="1">
      <alignment vertical="center"/>
    </xf>
    <xf numFmtId="0" fontId="27" fillId="2" borderId="55" xfId="17" applyFont="1" applyFill="1" applyBorder="1" applyAlignment="1">
      <alignment vertical="center"/>
    </xf>
    <xf numFmtId="165" fontId="27" fillId="2" borderId="55" xfId="3" applyNumberFormat="1" applyFont="1" applyFill="1" applyBorder="1" applyAlignment="1" applyProtection="1">
      <alignment vertical="center"/>
    </xf>
    <xf numFmtId="165" fontId="27" fillId="2" borderId="123" xfId="3" applyNumberFormat="1" applyFont="1" applyFill="1" applyBorder="1" applyAlignment="1" applyProtection="1">
      <alignment vertical="center"/>
    </xf>
    <xf numFmtId="165" fontId="29" fillId="2" borderId="124" xfId="3" applyNumberFormat="1" applyFont="1" applyFill="1" applyBorder="1" applyAlignment="1" applyProtection="1">
      <alignment vertical="center"/>
    </xf>
    <xf numFmtId="165" fontId="41" fillId="2" borderId="126" xfId="3" applyNumberFormat="1" applyFont="1" applyFill="1" applyBorder="1" applyAlignment="1" applyProtection="1">
      <alignment vertical="center"/>
    </xf>
    <xf numFmtId="165" fontId="29" fillId="2" borderId="55" xfId="3" applyNumberFormat="1" applyFont="1" applyFill="1" applyBorder="1" applyAlignment="1" applyProtection="1">
      <alignment vertical="center"/>
    </xf>
    <xf numFmtId="165" fontId="41" fillId="2" borderId="55" xfId="3" applyNumberFormat="1" applyFont="1" applyFill="1" applyBorder="1" applyAlignment="1" applyProtection="1">
      <alignment vertical="center"/>
    </xf>
    <xf numFmtId="165" fontId="41" fillId="2" borderId="123" xfId="3" applyNumberFormat="1" applyFont="1" applyFill="1" applyBorder="1" applyAlignment="1" applyProtection="1">
      <alignment vertical="center"/>
    </xf>
    <xf numFmtId="165" fontId="30" fillId="2" borderId="124" xfId="3" applyNumberFormat="1" applyFont="1" applyFill="1" applyBorder="1" applyAlignment="1" applyProtection="1">
      <alignment vertical="center"/>
    </xf>
    <xf numFmtId="165" fontId="27" fillId="2" borderId="126" xfId="3" applyNumberFormat="1" applyFont="1" applyFill="1" applyBorder="1" applyAlignment="1" applyProtection="1">
      <alignment vertical="center"/>
    </xf>
    <xf numFmtId="0" fontId="14" fillId="2" borderId="46" xfId="7" applyFont="1" applyFill="1" applyBorder="1" applyAlignment="1"/>
    <xf numFmtId="0" fontId="14" fillId="3" borderId="46" xfId="7" applyFont="1" applyFill="1" applyBorder="1" applyAlignment="1"/>
    <xf numFmtId="0" fontId="14" fillId="3" borderId="47" xfId="7" applyFont="1" applyFill="1" applyBorder="1" applyAlignment="1"/>
    <xf numFmtId="0" fontId="14" fillId="3" borderId="112" xfId="7" applyFont="1" applyFill="1" applyBorder="1" applyAlignment="1"/>
    <xf numFmtId="0" fontId="14" fillId="2" borderId="56" xfId="7" applyFont="1" applyFill="1" applyBorder="1" applyAlignment="1"/>
    <xf numFmtId="0" fontId="14" fillId="2" borderId="62" xfId="7" applyFont="1" applyFill="1" applyBorder="1" applyAlignment="1"/>
    <xf numFmtId="0" fontId="14" fillId="2" borderId="55" xfId="7" applyFont="1" applyFill="1" applyBorder="1" applyAlignment="1"/>
    <xf numFmtId="41" fontId="16" fillId="2" borderId="55" xfId="3" applyNumberFormat="1" applyFont="1" applyFill="1" applyBorder="1" applyAlignment="1"/>
    <xf numFmtId="41" fontId="16" fillId="2" borderId="55" xfId="3" quotePrefix="1" applyNumberFormat="1" applyFont="1" applyFill="1" applyBorder="1" applyAlignment="1"/>
    <xf numFmtId="41" fontId="16" fillId="3" borderId="55" xfId="3" quotePrefix="1" applyNumberFormat="1" applyFont="1" applyFill="1" applyBorder="1" applyAlignment="1"/>
    <xf numFmtId="0" fontId="14" fillId="2" borderId="47" xfId="7" applyFont="1" applyFill="1" applyBorder="1" applyAlignment="1"/>
    <xf numFmtId="41" fontId="16" fillId="2" borderId="123" xfId="3" applyNumberFormat="1" applyFont="1" applyFill="1" applyBorder="1" applyAlignment="1"/>
    <xf numFmtId="0" fontId="14" fillId="2" borderId="112" xfId="7" applyFont="1" applyFill="1" applyBorder="1" applyAlignment="1"/>
    <xf numFmtId="41" fontId="16" fillId="2" borderId="124" xfId="3" applyNumberFormat="1" applyFont="1" applyFill="1" applyBorder="1" applyAlignment="1"/>
    <xf numFmtId="0" fontId="27" fillId="3" borderId="46" xfId="0" applyFont="1" applyFill="1" applyBorder="1"/>
    <xf numFmtId="0" fontId="29" fillId="3" borderId="46" xfId="0" applyFont="1" applyFill="1" applyBorder="1"/>
    <xf numFmtId="167" fontId="29" fillId="3" borderId="46" xfId="0" applyNumberFormat="1" applyFont="1" applyFill="1" applyBorder="1" applyAlignment="1">
      <alignment horizontal="right"/>
    </xf>
    <xf numFmtId="9" fontId="29" fillId="3" borderId="46" xfId="18" applyFont="1" applyFill="1" applyBorder="1" applyAlignment="1">
      <alignment horizontal="right"/>
    </xf>
    <xf numFmtId="0" fontId="29" fillId="3" borderId="46" xfId="0" applyFont="1" applyFill="1" applyBorder="1" applyAlignment="1">
      <alignment horizontal="right"/>
    </xf>
    <xf numFmtId="168" fontId="29" fillId="3" borderId="10" xfId="17" applyNumberFormat="1" applyFont="1" applyFill="1" applyBorder="1" applyAlignment="1">
      <alignment horizontal="right" wrapText="1" indent="3"/>
    </xf>
    <xf numFmtId="3" fontId="27" fillId="3" borderId="13" xfId="17" applyNumberFormat="1" applyFont="1" applyFill="1" applyBorder="1" applyAlignment="1">
      <alignment horizontal="right" indent="3"/>
    </xf>
    <xf numFmtId="3" fontId="27" fillId="3" borderId="4" xfId="17" applyNumberFormat="1" applyFont="1" applyFill="1" applyBorder="1" applyAlignment="1">
      <alignment horizontal="right" indent="3"/>
    </xf>
    <xf numFmtId="3" fontId="29" fillId="3" borderId="0" xfId="17" applyNumberFormat="1" applyFont="1" applyFill="1"/>
    <xf numFmtId="3" fontId="27" fillId="3" borderId="12" xfId="17" applyNumberFormat="1" applyFont="1" applyFill="1" applyBorder="1" applyAlignment="1">
      <alignment horizontal="center"/>
    </xf>
    <xf numFmtId="3" fontId="27" fillId="3" borderId="11" xfId="17" applyNumberFormat="1" applyFont="1" applyFill="1" applyBorder="1" applyAlignment="1">
      <alignment horizontal="right" indent="3"/>
    </xf>
    <xf numFmtId="3" fontId="29" fillId="3" borderId="9" xfId="17" applyNumberFormat="1" applyFont="1" applyFill="1" applyBorder="1" applyAlignment="1">
      <alignment horizontal="right" vertical="center" indent="3"/>
    </xf>
    <xf numFmtId="0" fontId="4" fillId="3" borderId="0" xfId="17" applyFont="1" applyFill="1" applyAlignment="1">
      <alignment vertical="center"/>
    </xf>
    <xf numFmtId="0" fontId="18" fillId="3" borderId="0" xfId="11" applyFont="1" applyFill="1" applyAlignment="1">
      <alignment horizontal="left" vertical="center"/>
    </xf>
    <xf numFmtId="0" fontId="4" fillId="0" borderId="0" xfId="17" applyFont="1" applyAlignment="1">
      <alignment vertical="center"/>
    </xf>
    <xf numFmtId="41" fontId="29" fillId="3" borderId="46" xfId="3" applyNumberFormat="1" applyFont="1" applyFill="1" applyBorder="1" applyAlignment="1">
      <alignment horizontal="right" vertical="center" wrapText="1" indent="2"/>
    </xf>
    <xf numFmtId="41" fontId="27" fillId="3" borderId="46" xfId="3" applyNumberFormat="1" applyFont="1" applyFill="1" applyBorder="1" applyAlignment="1">
      <alignment horizontal="right" vertical="center" wrapText="1" indent="2"/>
    </xf>
    <xf numFmtId="41" fontId="29" fillId="3" borderId="46" xfId="3" quotePrefix="1" applyNumberFormat="1" applyFont="1" applyFill="1" applyBorder="1" applyAlignment="1">
      <alignment horizontal="right" vertical="center" wrapText="1" indent="2"/>
    </xf>
    <xf numFmtId="41" fontId="27" fillId="3" borderId="46" xfId="3" quotePrefix="1" applyNumberFormat="1" applyFont="1" applyFill="1" applyBorder="1" applyAlignment="1">
      <alignment horizontal="right" vertical="center" wrapText="1" indent="2"/>
    </xf>
    <xf numFmtId="41" fontId="29" fillId="3" borderId="47" xfId="3" applyNumberFormat="1" applyFont="1" applyFill="1" applyBorder="1" applyAlignment="1">
      <alignment horizontal="right" vertical="center" wrapText="1" indent="2"/>
    </xf>
    <xf numFmtId="41" fontId="29" fillId="3" borderId="112" xfId="3" applyNumberFormat="1" applyFont="1" applyFill="1" applyBorder="1" applyAlignment="1">
      <alignment horizontal="right" vertical="center" wrapText="1" indent="2"/>
    </xf>
    <xf numFmtId="3" fontId="32" fillId="3" borderId="48" xfId="11" applyNumberFormat="1" applyFont="1" applyFill="1" applyBorder="1" applyAlignment="1">
      <alignment vertical="center"/>
    </xf>
    <xf numFmtId="0" fontId="11" fillId="3" borderId="0" xfId="14" applyFont="1" applyFill="1" applyAlignment="1">
      <alignment horizontal="center" vertical="center" wrapText="1"/>
    </xf>
    <xf numFmtId="0" fontId="16" fillId="3" borderId="0" xfId="0" applyFont="1" applyFill="1"/>
    <xf numFmtId="0" fontId="4" fillId="115" borderId="112" xfId="17" applyFont="1" applyFill="1" applyBorder="1" applyAlignment="1">
      <alignment vertical="center"/>
    </xf>
    <xf numFmtId="0" fontId="27" fillId="3" borderId="0" xfId="14" applyFont="1" applyFill="1" applyAlignment="1">
      <alignment horizontal="left" vertical="center"/>
    </xf>
    <xf numFmtId="0" fontId="29" fillId="3" borderId="46" xfId="14" applyFont="1" applyFill="1" applyBorder="1" applyAlignment="1">
      <alignment vertical="center"/>
    </xf>
    <xf numFmtId="0" fontId="27" fillId="3" borderId="46" xfId="14" applyFont="1" applyFill="1" applyBorder="1" applyAlignment="1">
      <alignment horizontal="left" vertical="center"/>
    </xf>
    <xf numFmtId="43" fontId="29" fillId="3" borderId="46" xfId="3" applyFont="1" applyFill="1" applyBorder="1" applyAlignment="1">
      <alignment horizontal="center" vertical="center"/>
    </xf>
    <xf numFmtId="43" fontId="27" fillId="3" borderId="46" xfId="3" applyFont="1" applyFill="1" applyBorder="1" applyAlignment="1">
      <alignment horizontal="center" vertical="center"/>
    </xf>
    <xf numFmtId="43" fontId="27" fillId="3" borderId="46" xfId="3" applyFont="1" applyFill="1" applyBorder="1" applyAlignment="1">
      <alignment horizontal="center" vertical="center" wrapText="1"/>
    </xf>
    <xf numFmtId="0" fontId="27" fillId="3" borderId="46" xfId="14" applyFont="1" applyFill="1" applyBorder="1" applyAlignment="1">
      <alignment vertical="center"/>
    </xf>
    <xf numFmtId="0" fontId="29" fillId="115" borderId="68" xfId="14" applyFont="1" applyFill="1" applyBorder="1" applyAlignment="1">
      <alignment horizontal="center" wrapText="1"/>
    </xf>
    <xf numFmtId="43" fontId="29" fillId="3" borderId="46" xfId="3" applyFont="1" applyFill="1" applyBorder="1" applyAlignment="1">
      <alignment horizontal="right" wrapText="1" indent="1"/>
    </xf>
    <xf numFmtId="169" fontId="29" fillId="3" borderId="46" xfId="3" applyNumberFormat="1" applyFont="1" applyFill="1" applyBorder="1" applyAlignment="1">
      <alignment horizontal="right" wrapText="1" indent="1"/>
    </xf>
    <xf numFmtId="43" fontId="27" fillId="3" borderId="46" xfId="3" applyFont="1" applyFill="1" applyBorder="1" applyAlignment="1">
      <alignment horizontal="right" wrapText="1" indent="1"/>
    </xf>
    <xf numFmtId="169" fontId="27" fillId="3" borderId="46" xfId="3" applyNumberFormat="1" applyFont="1" applyFill="1" applyBorder="1" applyAlignment="1">
      <alignment horizontal="right" wrapText="1" indent="1"/>
    </xf>
    <xf numFmtId="41" fontId="29" fillId="3" borderId="0" xfId="17" applyNumberFormat="1" applyFont="1" applyFill="1" applyAlignment="1">
      <alignment horizontal="right" indent="1"/>
    </xf>
    <xf numFmtId="41" fontId="29" fillId="3" borderId="0" xfId="11" applyNumberFormat="1" applyFont="1" applyFill="1" applyAlignment="1">
      <alignment horizontal="right" indent="1"/>
    </xf>
    <xf numFmtId="9" fontId="28" fillId="3" borderId="46" xfId="9" applyNumberFormat="1" applyFont="1" applyFill="1" applyBorder="1" applyAlignment="1">
      <alignment horizontal="right" indent="1"/>
    </xf>
    <xf numFmtId="169" fontId="29" fillId="3" borderId="46" xfId="3" applyNumberFormat="1" applyFont="1" applyFill="1" applyBorder="1" applyAlignment="1">
      <alignment horizontal="right" vertical="center" indent="1"/>
    </xf>
    <xf numFmtId="169" fontId="29" fillId="3" borderId="46" xfId="3" applyNumberFormat="1" applyFont="1" applyFill="1" applyBorder="1" applyAlignment="1">
      <alignment horizontal="right" vertical="center" indent="1" readingOrder="2"/>
    </xf>
    <xf numFmtId="41" fontId="27" fillId="3" borderId="46" xfId="17" applyNumberFormat="1" applyFont="1" applyFill="1" applyBorder="1" applyAlignment="1">
      <alignment horizontal="right" indent="1"/>
    </xf>
    <xf numFmtId="41" fontId="27" fillId="3" borderId="46" xfId="17" applyNumberFormat="1" applyFont="1" applyFill="1" applyBorder="1" applyAlignment="1">
      <alignment horizontal="right" indent="1" readingOrder="2"/>
    </xf>
    <xf numFmtId="41" fontId="29" fillId="3" borderId="46" xfId="17" applyNumberFormat="1" applyFont="1" applyFill="1" applyBorder="1" applyAlignment="1">
      <alignment horizontal="right" indent="1"/>
    </xf>
    <xf numFmtId="41" fontId="29" fillId="3" borderId="46" xfId="17" applyNumberFormat="1" applyFont="1" applyFill="1" applyBorder="1" applyAlignment="1">
      <alignment horizontal="right" indent="1" readingOrder="2"/>
    </xf>
    <xf numFmtId="0" fontId="27" fillId="3" borderId="46" xfId="17" applyFont="1" applyFill="1" applyBorder="1"/>
    <xf numFmtId="15" fontId="29" fillId="3" borderId="46" xfId="9" applyNumberFormat="1" applyFont="1" applyFill="1" applyBorder="1" applyAlignment="1">
      <alignment vertical="center"/>
    </xf>
    <xf numFmtId="41" fontId="27" fillId="3" borderId="47" xfId="17" applyNumberFormat="1" applyFont="1" applyFill="1" applyBorder="1" applyAlignment="1">
      <alignment horizontal="right" indent="1"/>
    </xf>
    <xf numFmtId="41" fontId="27" fillId="3" borderId="47" xfId="17" applyNumberFormat="1" applyFont="1" applyFill="1" applyBorder="1" applyAlignment="1">
      <alignment horizontal="right" indent="1" readingOrder="2"/>
    </xf>
    <xf numFmtId="9" fontId="28" fillId="3" borderId="47" xfId="9" applyNumberFormat="1" applyFont="1" applyFill="1" applyBorder="1" applyAlignment="1">
      <alignment horizontal="right" indent="1"/>
    </xf>
    <xf numFmtId="15" fontId="29" fillId="3" borderId="47" xfId="9" applyNumberFormat="1" applyFont="1" applyFill="1" applyBorder="1" applyAlignment="1">
      <alignment vertical="center"/>
    </xf>
    <xf numFmtId="41" fontId="29" fillId="3" borderId="48" xfId="17" applyNumberFormat="1" applyFont="1" applyFill="1" applyBorder="1" applyAlignment="1">
      <alignment horizontal="right" indent="1"/>
    </xf>
    <xf numFmtId="41" fontId="29" fillId="3" borderId="48" xfId="17" applyNumberFormat="1" applyFont="1" applyFill="1" applyBorder="1" applyAlignment="1">
      <alignment horizontal="right" indent="1" readingOrder="2"/>
    </xf>
    <xf numFmtId="15" fontId="29" fillId="3" borderId="48" xfId="9" applyNumberFormat="1" applyFont="1" applyFill="1" applyBorder="1" applyAlignment="1">
      <alignment vertical="center"/>
    </xf>
    <xf numFmtId="41" fontId="29" fillId="3" borderId="112" xfId="17" applyNumberFormat="1" applyFont="1" applyFill="1" applyBorder="1" applyAlignment="1">
      <alignment horizontal="right" indent="1"/>
    </xf>
    <xf numFmtId="41" fontId="29" fillId="3" borderId="112" xfId="17" applyNumberFormat="1" applyFont="1" applyFill="1" applyBorder="1" applyAlignment="1">
      <alignment horizontal="right" indent="1" readingOrder="2"/>
    </xf>
    <xf numFmtId="9" fontId="35" fillId="3" borderId="112" xfId="9" applyNumberFormat="1" applyFont="1" applyFill="1" applyBorder="1" applyAlignment="1">
      <alignment horizontal="right" indent="1"/>
    </xf>
    <xf numFmtId="15" fontId="29" fillId="3" borderId="112" xfId="9" applyNumberFormat="1" applyFont="1" applyFill="1" applyBorder="1" applyAlignment="1">
      <alignment vertical="center"/>
    </xf>
    <xf numFmtId="0" fontId="27" fillId="2" borderId="46" xfId="0" applyFont="1" applyFill="1" applyBorder="1"/>
    <xf numFmtId="41" fontId="27" fillId="2" borderId="46" xfId="3" applyNumberFormat="1" applyFont="1" applyFill="1" applyBorder="1" applyAlignment="1">
      <alignment horizontal="right"/>
    </xf>
    <xf numFmtId="41" fontId="27" fillId="2" borderId="46" xfId="0" applyNumberFormat="1" applyFont="1" applyFill="1" applyBorder="1" applyAlignment="1">
      <alignment horizontal="right"/>
    </xf>
    <xf numFmtId="41" fontId="29" fillId="2" borderId="55" xfId="3" applyNumberFormat="1" applyFont="1" applyFill="1" applyBorder="1" applyAlignment="1">
      <alignment horizontal="right"/>
    </xf>
    <xf numFmtId="0" fontId="27" fillId="2" borderId="47" xfId="0" applyFont="1" applyFill="1" applyBorder="1"/>
    <xf numFmtId="41" fontId="29" fillId="2" borderId="123" xfId="3" applyNumberFormat="1" applyFont="1" applyFill="1" applyBorder="1" applyAlignment="1">
      <alignment horizontal="right"/>
    </xf>
    <xf numFmtId="41" fontId="27" fillId="2" borderId="47" xfId="3" applyNumberFormat="1" applyFont="1" applyFill="1" applyBorder="1" applyAlignment="1">
      <alignment horizontal="right"/>
    </xf>
    <xf numFmtId="0" fontId="29" fillId="2" borderId="112" xfId="0" applyFont="1" applyFill="1" applyBorder="1"/>
    <xf numFmtId="0" fontId="27" fillId="2" borderId="112" xfId="0" applyFont="1" applyFill="1" applyBorder="1"/>
    <xf numFmtId="41" fontId="29" fillId="2" borderId="124" xfId="3" applyNumberFormat="1" applyFont="1" applyFill="1" applyBorder="1" applyAlignment="1">
      <alignment horizontal="right"/>
    </xf>
    <xf numFmtId="41" fontId="29" fillId="2" borderId="112" xfId="3" applyNumberFormat="1" applyFont="1" applyFill="1" applyBorder="1" applyAlignment="1">
      <alignment horizontal="right"/>
    </xf>
    <xf numFmtId="0" fontId="27" fillId="3" borderId="0" xfId="15" applyFont="1" applyFill="1" applyAlignment="1">
      <alignment horizontal="left" vertical="top" wrapText="1" indent="1"/>
    </xf>
    <xf numFmtId="0" fontId="27" fillId="3" borderId="0" xfId="15" applyFont="1" applyFill="1" applyAlignment="1">
      <alignment horizontal="left" vertical="top" wrapText="1"/>
    </xf>
    <xf numFmtId="3" fontId="29" fillId="3" borderId="46" xfId="9" applyNumberFormat="1" applyFont="1" applyFill="1" applyBorder="1" applyAlignment="1">
      <alignment horizontal="center" vertical="top" wrapText="1"/>
    </xf>
    <xf numFmtId="3" fontId="29" fillId="3" borderId="51" xfId="9" applyNumberFormat="1" applyFont="1" applyFill="1" applyBorder="1" applyAlignment="1">
      <alignment horizontal="center" vertical="top" wrapText="1"/>
    </xf>
    <xf numFmtId="0" fontId="27" fillId="3" borderId="46" xfId="9" applyFont="1" applyFill="1" applyBorder="1" applyAlignment="1" applyProtection="1">
      <alignment vertical="top"/>
      <protection hidden="1"/>
    </xf>
    <xf numFmtId="0" fontId="27" fillId="3" borderId="46" xfId="9" applyFont="1" applyFill="1" applyBorder="1" applyAlignment="1">
      <alignment vertical="top"/>
    </xf>
    <xf numFmtId="0" fontId="29" fillId="3" borderId="48" xfId="9" applyFont="1" applyFill="1" applyBorder="1" applyAlignment="1">
      <alignment horizontal="center" vertical="center"/>
    </xf>
    <xf numFmtId="0" fontId="29" fillId="3" borderId="46" xfId="9" applyFont="1" applyFill="1" applyBorder="1" applyAlignment="1" applyProtection="1">
      <alignment vertical="top"/>
      <protection hidden="1"/>
    </xf>
    <xf numFmtId="0" fontId="192" fillId="115" borderId="98" xfId="0" applyFont="1" applyFill="1" applyBorder="1" applyAlignment="1">
      <alignment horizontal="center" vertical="center" wrapText="1"/>
    </xf>
    <xf numFmtId="0" fontId="7" fillId="3" borderId="46" xfId="0" applyFont="1" applyFill="1" applyBorder="1" applyAlignment="1">
      <alignment horizontal="left" vertical="top" wrapText="1"/>
    </xf>
    <xf numFmtId="0" fontId="7" fillId="3" borderId="46" xfId="0" applyFont="1" applyFill="1" applyBorder="1" applyAlignment="1">
      <alignment horizontal="center" vertical="top" wrapText="1"/>
    </xf>
    <xf numFmtId="0" fontId="7" fillId="3" borderId="68" xfId="0" applyFont="1" applyFill="1" applyBorder="1" applyAlignment="1">
      <alignment horizontal="left" vertical="top" wrapText="1"/>
    </xf>
    <xf numFmtId="0" fontId="7" fillId="3" borderId="59" xfId="0" applyFont="1" applyFill="1" applyBorder="1" applyAlignment="1">
      <alignment horizontal="left" vertical="top" wrapText="1"/>
    </xf>
    <xf numFmtId="0" fontId="29" fillId="115" borderId="0" xfId="0" applyFont="1" applyFill="1" applyAlignment="1">
      <alignment horizontal="center" vertical="center" wrapText="1"/>
    </xf>
    <xf numFmtId="0" fontId="7" fillId="3" borderId="56" xfId="0" applyFont="1" applyFill="1" applyBorder="1" applyAlignment="1">
      <alignment horizontal="center" vertical="center" wrapText="1"/>
    </xf>
    <xf numFmtId="0" fontId="7" fillId="3" borderId="67" xfId="0" applyFont="1" applyFill="1" applyBorder="1" applyAlignment="1">
      <alignment horizontal="center" vertical="center" wrapText="1"/>
    </xf>
    <xf numFmtId="0" fontId="29" fillId="115" borderId="103" xfId="0" applyFont="1" applyFill="1" applyBorder="1" applyAlignment="1">
      <alignment horizontal="center" vertical="center" wrapText="1"/>
    </xf>
    <xf numFmtId="0" fontId="29" fillId="115" borderId="86" xfId="0" applyFont="1" applyFill="1" applyBorder="1" applyAlignment="1">
      <alignment horizontal="center" vertical="center" wrapText="1"/>
    </xf>
    <xf numFmtId="0" fontId="40" fillId="115" borderId="46" xfId="0" applyFont="1" applyFill="1" applyBorder="1" applyAlignment="1">
      <alignment horizontal="left" vertical="center" wrapText="1"/>
    </xf>
    <xf numFmtId="0" fontId="29" fillId="115" borderId="122" xfId="0" applyFont="1" applyFill="1" applyBorder="1" applyAlignment="1">
      <alignment horizontal="center" vertical="center" wrapText="1"/>
    </xf>
    <xf numFmtId="43" fontId="7" fillId="3" borderId="46" xfId="1" applyFont="1" applyFill="1" applyBorder="1"/>
    <xf numFmtId="0" fontId="29" fillId="115" borderId="48" xfId="0" applyFont="1" applyFill="1" applyBorder="1" applyAlignment="1">
      <alignment horizontal="center"/>
    </xf>
    <xf numFmtId="0" fontId="29" fillId="115" borderId="112" xfId="0" applyFont="1" applyFill="1" applyBorder="1" applyAlignment="1">
      <alignment horizontal="center" vertical="center" wrapText="1"/>
    </xf>
    <xf numFmtId="0" fontId="29" fillId="115" borderId="114" xfId="0" applyFont="1" applyFill="1" applyBorder="1" applyAlignment="1">
      <alignment horizontal="center" vertical="center" wrapText="1"/>
    </xf>
    <xf numFmtId="0" fontId="27" fillId="3" borderId="46" xfId="20" applyFont="1" applyFill="1" applyBorder="1" applyAlignment="1">
      <alignment horizontal="center" vertical="top" wrapText="1"/>
    </xf>
    <xf numFmtId="0" fontId="27" fillId="3" borderId="0" xfId="20" applyFont="1" applyFill="1" applyBorder="1" applyAlignment="1">
      <alignment horizontal="center" vertical="top" wrapText="1"/>
    </xf>
    <xf numFmtId="0" fontId="29" fillId="3" borderId="48" xfId="9" applyFont="1" applyFill="1" applyBorder="1" applyAlignment="1">
      <alignment vertical="center"/>
    </xf>
    <xf numFmtId="0" fontId="29" fillId="3" borderId="73" xfId="9" applyFont="1" applyFill="1" applyBorder="1" applyAlignment="1">
      <alignment vertical="center" wrapText="1"/>
    </xf>
    <xf numFmtId="0" fontId="29" fillId="115" borderId="74" xfId="0" applyFont="1" applyFill="1" applyBorder="1" applyAlignment="1">
      <alignment horizontal="center" vertical="center" wrapText="1"/>
    </xf>
    <xf numFmtId="0" fontId="29" fillId="115" borderId="76" xfId="0" applyFont="1" applyFill="1" applyBorder="1" applyAlignment="1">
      <alignment horizontal="center" vertical="center" wrapText="1"/>
    </xf>
    <xf numFmtId="0" fontId="29" fillId="115" borderId="75" xfId="0" applyFont="1" applyFill="1" applyBorder="1" applyAlignment="1">
      <alignment horizontal="center" vertical="center" wrapText="1"/>
    </xf>
    <xf numFmtId="0" fontId="197" fillId="115" borderId="74" xfId="0" applyFont="1" applyFill="1" applyBorder="1" applyAlignment="1">
      <alignment horizontal="center" vertical="center" wrapText="1"/>
    </xf>
    <xf numFmtId="0" fontId="197" fillId="115" borderId="76" xfId="0" applyFont="1" applyFill="1" applyBorder="1" applyAlignment="1">
      <alignment horizontal="center" vertical="center" wrapText="1"/>
    </xf>
    <xf numFmtId="0" fontId="197" fillId="115" borderId="75" xfId="0" applyFont="1" applyFill="1" applyBorder="1" applyAlignment="1">
      <alignment horizontal="center" vertical="center" wrapText="1"/>
    </xf>
    <xf numFmtId="0" fontId="29" fillId="3" borderId="109" xfId="0" applyFont="1" applyFill="1" applyBorder="1"/>
    <xf numFmtId="0" fontId="29" fillId="3" borderId="57" xfId="0" applyFont="1" applyFill="1" applyBorder="1"/>
    <xf numFmtId="43" fontId="29" fillId="3" borderId="109" xfId="3" applyFont="1" applyFill="1" applyBorder="1" applyAlignment="1">
      <alignment horizontal="right" wrapText="1" indent="1"/>
    </xf>
    <xf numFmtId="169" fontId="29" fillId="3" borderId="57" xfId="3" applyNumberFormat="1" applyFont="1" applyFill="1" applyBorder="1" applyAlignment="1">
      <alignment horizontal="right" wrapText="1" indent="1"/>
    </xf>
    <xf numFmtId="169" fontId="29" fillId="3" borderId="56" xfId="3" applyNumberFormat="1" applyFont="1" applyFill="1" applyBorder="1" applyAlignment="1">
      <alignment horizontal="right" vertical="center" indent="1"/>
    </xf>
    <xf numFmtId="169" fontId="29" fillId="3" borderId="62" xfId="3" applyNumberFormat="1" applyFont="1" applyFill="1" applyBorder="1" applyAlignment="1">
      <alignment horizontal="right" vertical="center" indent="1" readingOrder="2"/>
    </xf>
    <xf numFmtId="41" fontId="27" fillId="3" borderId="56" xfId="17" applyNumberFormat="1" applyFont="1" applyFill="1" applyBorder="1" applyAlignment="1">
      <alignment horizontal="right" indent="1"/>
    </xf>
    <xf numFmtId="41" fontId="27" fillId="3" borderId="62" xfId="17" applyNumberFormat="1" applyFont="1" applyFill="1" applyBorder="1" applyAlignment="1">
      <alignment horizontal="right" indent="1" readingOrder="2"/>
    </xf>
    <xf numFmtId="41" fontId="27" fillId="3" borderId="63" xfId="17" applyNumberFormat="1" applyFont="1" applyFill="1" applyBorder="1" applyAlignment="1">
      <alignment horizontal="right" indent="1"/>
    </xf>
    <xf numFmtId="41" fontId="27" fillId="3" borderId="64" xfId="17" applyNumberFormat="1" applyFont="1" applyFill="1" applyBorder="1" applyAlignment="1">
      <alignment horizontal="right" indent="1" readingOrder="2"/>
    </xf>
    <xf numFmtId="41" fontId="29" fillId="3" borderId="113" xfId="17" applyNumberFormat="1" applyFont="1" applyFill="1" applyBorder="1" applyAlignment="1">
      <alignment horizontal="right" indent="1"/>
    </xf>
    <xf numFmtId="41" fontId="29" fillId="3" borderId="114" xfId="17" applyNumberFormat="1" applyFont="1" applyFill="1" applyBorder="1" applyAlignment="1">
      <alignment horizontal="right" indent="1" readingOrder="2"/>
    </xf>
    <xf numFmtId="41" fontId="29" fillId="3" borderId="65" xfId="17" applyNumberFormat="1" applyFont="1" applyFill="1" applyBorder="1" applyAlignment="1">
      <alignment horizontal="right" indent="1"/>
    </xf>
    <xf numFmtId="41" fontId="29" fillId="3" borderId="66" xfId="17" applyNumberFormat="1" applyFont="1" applyFill="1" applyBorder="1" applyAlignment="1">
      <alignment horizontal="right" indent="1" readingOrder="2"/>
    </xf>
    <xf numFmtId="41" fontId="29" fillId="3" borderId="56" xfId="17" applyNumberFormat="1" applyFont="1" applyFill="1" applyBorder="1" applyAlignment="1">
      <alignment horizontal="right" indent="1"/>
    </xf>
    <xf numFmtId="41" fontId="29" fillId="3" borderId="62" xfId="17" applyNumberFormat="1" applyFont="1" applyFill="1" applyBorder="1" applyAlignment="1">
      <alignment horizontal="right" indent="1" readingOrder="2"/>
    </xf>
    <xf numFmtId="41" fontId="29" fillId="3" borderId="99" xfId="17" applyNumberFormat="1" applyFont="1" applyFill="1" applyBorder="1" applyAlignment="1">
      <alignment horizontal="right" indent="1"/>
    </xf>
    <xf numFmtId="41" fontId="29" fillId="3" borderId="99" xfId="12" applyNumberFormat="1" applyFont="1" applyFill="1" applyBorder="1" applyAlignment="1">
      <alignment horizontal="right" indent="1"/>
    </xf>
    <xf numFmtId="41" fontId="29" fillId="3" borderId="114" xfId="17" applyNumberFormat="1" applyFont="1" applyFill="1" applyBorder="1" applyAlignment="1">
      <alignment horizontal="right" indent="1"/>
    </xf>
    <xf numFmtId="41" fontId="29" fillId="3" borderId="99" xfId="11" applyNumberFormat="1" applyFont="1" applyFill="1" applyBorder="1" applyAlignment="1">
      <alignment horizontal="right" indent="1"/>
    </xf>
    <xf numFmtId="0" fontId="193" fillId="115" borderId="86" xfId="0" applyFont="1" applyFill="1" applyBorder="1" applyAlignment="1">
      <alignment horizontal="center" vertical="center" wrapText="1"/>
    </xf>
    <xf numFmtId="0" fontId="193" fillId="115" borderId="103" xfId="0" applyFont="1" applyFill="1" applyBorder="1" applyAlignment="1">
      <alignment horizontal="center" vertical="center" wrapText="1"/>
    </xf>
    <xf numFmtId="0" fontId="193" fillId="115" borderId="135" xfId="0" applyFont="1" applyFill="1" applyBorder="1" applyAlignment="1">
      <alignment horizontal="center" vertical="center" wrapText="1"/>
    </xf>
    <xf numFmtId="0" fontId="29" fillId="115" borderId="136" xfId="0" applyFont="1" applyFill="1" applyBorder="1" applyAlignment="1">
      <alignment horizontal="center" vertical="center" wrapText="1"/>
    </xf>
    <xf numFmtId="0" fontId="197" fillId="115" borderId="86" xfId="0" applyFont="1" applyFill="1" applyBorder="1" applyAlignment="1">
      <alignment horizontal="center" vertical="center" wrapText="1"/>
    </xf>
    <xf numFmtId="0" fontId="197" fillId="115" borderId="104" xfId="0" applyFont="1" applyFill="1" applyBorder="1" applyAlignment="1">
      <alignment horizontal="center" vertical="center" wrapText="1"/>
    </xf>
    <xf numFmtId="165" fontId="7" fillId="3" borderId="46" xfId="1" applyNumberFormat="1" applyFont="1" applyFill="1" applyBorder="1" applyAlignment="1">
      <alignment vertical="center" wrapText="1"/>
    </xf>
    <xf numFmtId="165" fontId="7" fillId="115" borderId="46" xfId="1" applyNumberFormat="1" applyFont="1" applyFill="1" applyBorder="1" applyAlignment="1">
      <alignment vertical="center" wrapText="1"/>
    </xf>
    <xf numFmtId="165" fontId="7" fillId="115" borderId="47" xfId="1" applyNumberFormat="1" applyFont="1" applyFill="1" applyBorder="1" applyAlignment="1">
      <alignment vertical="center" wrapText="1"/>
    </xf>
    <xf numFmtId="165" fontId="7" fillId="3" borderId="0" xfId="1" applyNumberFormat="1" applyFont="1" applyFill="1" applyBorder="1" applyAlignment="1">
      <alignment vertical="center" wrapText="1"/>
    </xf>
    <xf numFmtId="0" fontId="4" fillId="115" borderId="134" xfId="17" applyFont="1" applyFill="1" applyBorder="1" applyAlignment="1">
      <alignment vertical="center"/>
    </xf>
    <xf numFmtId="41" fontId="29" fillId="3" borderId="109" xfId="3" applyNumberFormat="1" applyFont="1" applyFill="1" applyBorder="1" applyAlignment="1">
      <alignment horizontal="right" vertical="center" wrapText="1" indent="2"/>
    </xf>
    <xf numFmtId="41" fontId="29" fillId="3" borderId="57" xfId="3" applyNumberFormat="1" applyFont="1" applyFill="1" applyBorder="1" applyAlignment="1">
      <alignment horizontal="right" vertical="center" wrapText="1" indent="2"/>
    </xf>
    <xf numFmtId="41" fontId="29" fillId="3" borderId="109" xfId="3" quotePrefix="1" applyNumberFormat="1" applyFont="1" applyFill="1" applyBorder="1" applyAlignment="1">
      <alignment horizontal="right" vertical="center" wrapText="1" indent="2"/>
    </xf>
    <xf numFmtId="41" fontId="29" fillId="3" borderId="137" xfId="3" applyNumberFormat="1" applyFont="1" applyFill="1" applyBorder="1" applyAlignment="1">
      <alignment horizontal="right" vertical="center" wrapText="1" indent="2"/>
    </xf>
    <xf numFmtId="41" fontId="33" fillId="3" borderId="72" xfId="3" applyNumberFormat="1" applyFont="1" applyFill="1" applyBorder="1" applyAlignment="1">
      <alignment horizontal="right" vertical="center" wrapText="1" indent="2"/>
    </xf>
    <xf numFmtId="41" fontId="29" fillId="3" borderId="133" xfId="3" applyNumberFormat="1" applyFont="1" applyFill="1" applyBorder="1" applyAlignment="1">
      <alignment horizontal="right" vertical="center" wrapText="1" indent="2"/>
    </xf>
    <xf numFmtId="41" fontId="29" fillId="3" borderId="134" xfId="3" applyNumberFormat="1" applyFont="1" applyFill="1" applyBorder="1" applyAlignment="1">
      <alignment horizontal="right" vertical="center" wrapText="1" indent="2"/>
    </xf>
    <xf numFmtId="0" fontId="29" fillId="115" borderId="67" xfId="14" applyFont="1" applyFill="1" applyBorder="1" applyAlignment="1">
      <alignment horizontal="center" wrapText="1"/>
    </xf>
    <xf numFmtId="0" fontId="29" fillId="115" borderId="69" xfId="14" applyFont="1" applyFill="1" applyBorder="1" applyAlignment="1">
      <alignment horizontal="center" wrapText="1"/>
    </xf>
    <xf numFmtId="0" fontId="29" fillId="115" borderId="66" xfId="14" applyFont="1" applyFill="1" applyBorder="1" applyAlignment="1">
      <alignment horizontal="center" wrapText="1"/>
    </xf>
    <xf numFmtId="43" fontId="29" fillId="3" borderId="56" xfId="3" applyFont="1" applyFill="1" applyBorder="1" applyAlignment="1">
      <alignment horizontal="center" vertical="center"/>
    </xf>
    <xf numFmtId="43" fontId="27" fillId="3" borderId="62" xfId="3" applyFont="1" applyFill="1" applyBorder="1" applyAlignment="1">
      <alignment horizontal="center" vertical="center"/>
    </xf>
    <xf numFmtId="43" fontId="29" fillId="3" borderId="56" xfId="3" applyFont="1" applyFill="1" applyBorder="1" applyAlignment="1">
      <alignment horizontal="center" vertical="center" wrapText="1"/>
    </xf>
    <xf numFmtId="0" fontId="24" fillId="115" borderId="77" xfId="0" applyFont="1" applyFill="1" applyBorder="1" applyAlignment="1">
      <alignment horizontal="left" vertical="top"/>
    </xf>
    <xf numFmtId="0" fontId="24" fillId="115" borderId="78" xfId="0" applyFont="1" applyFill="1" applyBorder="1"/>
    <xf numFmtId="0" fontId="24" fillId="115" borderId="78" xfId="0" applyFont="1" applyFill="1" applyBorder="1" applyAlignment="1">
      <alignment horizontal="center"/>
    </xf>
    <xf numFmtId="0" fontId="24" fillId="115" borderId="100" xfId="0" applyFont="1" applyFill="1" applyBorder="1" applyAlignment="1">
      <alignment horizontal="center"/>
    </xf>
    <xf numFmtId="0" fontId="27" fillId="3" borderId="56" xfId="20" applyFont="1" applyFill="1" applyBorder="1" applyAlignment="1">
      <alignment horizontal="left" vertical="top" wrapText="1"/>
    </xf>
    <xf numFmtId="0" fontId="27" fillId="3" borderId="62" xfId="20" applyFont="1" applyFill="1" applyBorder="1" applyAlignment="1">
      <alignment horizontal="center" vertical="top" wrapText="1"/>
    </xf>
    <xf numFmtId="0" fontId="27" fillId="3" borderId="67" xfId="20" applyFont="1" applyFill="1" applyBorder="1" applyAlignment="1">
      <alignment horizontal="left" vertical="top" wrapText="1"/>
    </xf>
    <xf numFmtId="0" fontId="27" fillId="3" borderId="68" xfId="20" applyFont="1" applyFill="1" applyBorder="1" applyAlignment="1">
      <alignment horizontal="left" vertical="top" wrapText="1"/>
    </xf>
    <xf numFmtId="0" fontId="27" fillId="3" borderId="68" xfId="20" applyFont="1" applyFill="1" applyBorder="1" applyAlignment="1">
      <alignment horizontal="center" vertical="top" wrapText="1"/>
    </xf>
    <xf numFmtId="0" fontId="27" fillId="3" borderId="69" xfId="20" applyFont="1" applyFill="1" applyBorder="1" applyAlignment="1">
      <alignment horizontal="center" vertical="top" wrapText="1"/>
    </xf>
    <xf numFmtId="0" fontId="29" fillId="3" borderId="77" xfId="20" applyFont="1" applyFill="1" applyBorder="1" applyAlignment="1">
      <alignment horizontal="left" vertical="top"/>
    </xf>
    <xf numFmtId="0" fontId="27" fillId="3" borderId="78" xfId="20" applyFont="1" applyFill="1" applyBorder="1" applyAlignment="1">
      <alignment horizontal="left" vertical="top" wrapText="1"/>
    </xf>
    <xf numFmtId="0" fontId="27" fillId="3" borderId="78" xfId="20" applyFont="1" applyFill="1" applyBorder="1" applyAlignment="1">
      <alignment horizontal="center" vertical="top" wrapText="1"/>
    </xf>
    <xf numFmtId="0" fontId="27" fillId="3" borderId="100" xfId="20" applyFont="1" applyFill="1" applyBorder="1" applyAlignment="1">
      <alignment horizontal="center" vertical="top" wrapText="1"/>
    </xf>
    <xf numFmtId="0" fontId="0" fillId="3" borderId="79" xfId="0" applyFill="1" applyBorder="1"/>
    <xf numFmtId="0" fontId="0" fillId="3" borderId="99" xfId="0" applyFill="1" applyBorder="1"/>
    <xf numFmtId="0" fontId="0" fillId="3" borderId="138" xfId="0" applyFill="1" applyBorder="1"/>
    <xf numFmtId="0" fontId="0" fillId="3" borderId="122" xfId="0" applyFill="1" applyBorder="1"/>
    <xf numFmtId="0" fontId="0" fillId="3" borderId="139" xfId="0" applyFill="1" applyBorder="1"/>
    <xf numFmtId="169" fontId="41" fillId="3" borderId="62" xfId="3" applyNumberFormat="1" applyFont="1" applyFill="1" applyBorder="1" applyAlignment="1" applyProtection="1">
      <alignment vertical="center"/>
    </xf>
    <xf numFmtId="165" fontId="41" fillId="3" borderId="62" xfId="3" applyNumberFormat="1" applyFont="1" applyFill="1" applyBorder="1" applyAlignment="1" applyProtection="1">
      <alignment vertical="center"/>
    </xf>
    <xf numFmtId="165" fontId="27" fillId="3" borderId="62" xfId="22" applyNumberFormat="1" applyFont="1" applyFill="1" applyBorder="1" applyAlignment="1">
      <alignment horizontal="left" vertical="top" wrapText="1"/>
    </xf>
    <xf numFmtId="169" fontId="41" fillId="3" borderId="62" xfId="3" applyNumberFormat="1" applyFont="1" applyFill="1" applyBorder="1" applyAlignment="1" applyProtection="1">
      <alignment horizontal="right" vertical="center"/>
    </xf>
    <xf numFmtId="165" fontId="41" fillId="3" borderId="62" xfId="3" applyNumberFormat="1" applyFont="1" applyFill="1" applyBorder="1" applyAlignment="1" applyProtection="1">
      <alignment horizontal="right" vertical="center"/>
    </xf>
    <xf numFmtId="165" fontId="41" fillId="3" borderId="68" xfId="3" quotePrefix="1" applyNumberFormat="1" applyFont="1" applyFill="1" applyBorder="1" applyAlignment="1" applyProtection="1">
      <alignment horizontal="right" vertical="center"/>
    </xf>
    <xf numFmtId="165" fontId="41" fillId="3" borderId="69" xfId="3" quotePrefix="1" applyNumberFormat="1" applyFont="1" applyFill="1" applyBorder="1" applyAlignment="1" applyProtection="1">
      <alignment horizontal="right" vertical="center"/>
    </xf>
    <xf numFmtId="0" fontId="10" fillId="3" borderId="0" xfId="12" applyFont="1" applyFill="1" applyAlignment="1">
      <alignment vertical="center"/>
    </xf>
    <xf numFmtId="0" fontId="10" fillId="3" borderId="3" xfId="12" applyFont="1" applyFill="1" applyBorder="1" applyAlignment="1">
      <alignment vertical="center"/>
    </xf>
    <xf numFmtId="0" fontId="10" fillId="3" borderId="0" xfId="0" applyFont="1" applyFill="1" applyAlignment="1">
      <alignment vertical="center"/>
    </xf>
    <xf numFmtId="0" fontId="10" fillId="2" borderId="0" xfId="0" applyFont="1" applyFill="1" applyAlignment="1">
      <alignment vertical="center"/>
    </xf>
    <xf numFmtId="0" fontId="10" fillId="3" borderId="0" xfId="11" applyFont="1" applyFill="1" applyAlignment="1">
      <alignment vertical="center"/>
    </xf>
    <xf numFmtId="0" fontId="10" fillId="0" borderId="0" xfId="11" applyFont="1" applyAlignment="1">
      <alignment vertical="center"/>
    </xf>
    <xf numFmtId="0" fontId="10" fillId="0" borderId="0" xfId="0" applyFont="1" applyAlignment="1">
      <alignment vertical="center"/>
    </xf>
    <xf numFmtId="0" fontId="10" fillId="0" borderId="0" xfId="11" applyFont="1" applyAlignment="1">
      <alignment horizontal="left" vertical="center"/>
    </xf>
    <xf numFmtId="0" fontId="10" fillId="3" borderId="0" xfId="17" applyFont="1" applyFill="1" applyAlignment="1">
      <alignment vertical="center"/>
    </xf>
    <xf numFmtId="0" fontId="10" fillId="0" borderId="0" xfId="17" applyFont="1" applyAlignment="1">
      <alignment vertical="center"/>
    </xf>
    <xf numFmtId="0" fontId="10" fillId="2" borderId="0" xfId="7" applyFont="1" applyFill="1" applyAlignment="1">
      <alignment vertical="center"/>
    </xf>
    <xf numFmtId="0" fontId="10" fillId="2" borderId="0" xfId="17" applyFont="1" applyFill="1" applyAlignment="1">
      <alignment vertical="center"/>
    </xf>
    <xf numFmtId="0" fontId="10" fillId="3" borderId="0" xfId="13" applyFont="1" applyFill="1" applyAlignment="1">
      <alignment vertical="center"/>
    </xf>
    <xf numFmtId="0" fontId="10" fillId="0" borderId="0" xfId="13" applyFont="1" applyAlignment="1">
      <alignment vertical="center"/>
    </xf>
    <xf numFmtId="0" fontId="191" fillId="3" borderId="0" xfId="0" applyFont="1" applyFill="1" applyAlignment="1">
      <alignment vertical="center"/>
    </xf>
    <xf numFmtId="0" fontId="191" fillId="0" borderId="0" xfId="0" applyFont="1" applyAlignment="1">
      <alignment vertical="center"/>
    </xf>
    <xf numFmtId="0" fontId="24" fillId="3" borderId="0" xfId="22" applyFont="1" applyFill="1" applyAlignment="1">
      <alignment horizontal="right" vertical="center"/>
    </xf>
    <xf numFmtId="0" fontId="58" fillId="114" borderId="130" xfId="17" applyFont="1" applyFill="1" applyBorder="1" applyAlignment="1">
      <alignment horizontal="left" vertical="center"/>
    </xf>
    <xf numFmtId="0" fontId="58" fillId="114" borderId="129" xfId="17" applyFont="1" applyFill="1" applyBorder="1" applyAlignment="1">
      <alignment horizontal="left" vertical="center"/>
    </xf>
    <xf numFmtId="0" fontId="58" fillId="114" borderId="132" xfId="17" applyFont="1" applyFill="1" applyBorder="1" applyAlignment="1">
      <alignment horizontal="left" vertical="center"/>
    </xf>
    <xf numFmtId="0" fontId="11" fillId="3" borderId="0" xfId="17" applyFont="1" applyFill="1" applyAlignment="1">
      <alignment horizontal="left" vertical="center"/>
    </xf>
    <xf numFmtId="0" fontId="11" fillId="0" borderId="0" xfId="17" applyFont="1" applyAlignment="1">
      <alignment horizontal="left" vertical="center"/>
    </xf>
    <xf numFmtId="0" fontId="10" fillId="0" borderId="0" xfId="17" applyFont="1" applyAlignment="1">
      <alignment horizontal="centerContinuous" vertical="center"/>
    </xf>
    <xf numFmtId="0" fontId="224" fillId="114" borderId="0" xfId="0" applyFont="1" applyFill="1" applyAlignment="1">
      <alignment vertical="center"/>
    </xf>
    <xf numFmtId="0" fontId="226" fillId="3" borderId="0" xfId="0" applyFont="1" applyFill="1" applyAlignment="1">
      <alignment horizontal="left" vertical="center"/>
    </xf>
    <xf numFmtId="0" fontId="227" fillId="3" borderId="0" xfId="0" applyFont="1" applyFill="1" applyAlignment="1">
      <alignment vertical="center"/>
    </xf>
    <xf numFmtId="0" fontId="10" fillId="3" borderId="0" xfId="9" applyFont="1" applyFill="1" applyAlignment="1">
      <alignment vertical="center"/>
    </xf>
    <xf numFmtId="0" fontId="10" fillId="0" borderId="0" xfId="9" applyFont="1" applyAlignment="1">
      <alignment vertical="center"/>
    </xf>
    <xf numFmtId="37" fontId="29" fillId="3" borderId="126" xfId="17" applyNumberFormat="1" applyFont="1" applyFill="1" applyBorder="1" applyAlignment="1">
      <alignment vertical="center"/>
    </xf>
    <xf numFmtId="169" fontId="30" fillId="3" borderId="126" xfId="3" applyNumberFormat="1" applyFont="1" applyFill="1" applyBorder="1" applyAlignment="1" applyProtection="1">
      <alignment vertical="center"/>
    </xf>
    <xf numFmtId="169" fontId="41" fillId="3" borderId="65" xfId="3" applyNumberFormat="1" applyFont="1" applyFill="1" applyBorder="1" applyAlignment="1" applyProtection="1">
      <alignment vertical="center"/>
    </xf>
    <xf numFmtId="169" fontId="41" fillId="3" borderId="48" xfId="3" applyNumberFormat="1" applyFont="1" applyFill="1" applyBorder="1" applyAlignment="1" applyProtection="1">
      <alignment vertical="center"/>
    </xf>
    <xf numFmtId="169" fontId="41" fillId="3" borderId="66" xfId="3" applyNumberFormat="1" applyFont="1" applyFill="1" applyBorder="1" applyAlignment="1" applyProtection="1">
      <alignment vertical="center"/>
    </xf>
    <xf numFmtId="0" fontId="29" fillId="3" borderId="110" xfId="9" applyFont="1" applyFill="1" applyBorder="1" applyAlignment="1">
      <alignment vertical="center"/>
    </xf>
    <xf numFmtId="0" fontId="29" fillId="3" borderId="109" xfId="9" applyFont="1" applyFill="1" applyBorder="1" applyAlignment="1">
      <alignment horizontal="left" vertical="top"/>
    </xf>
    <xf numFmtId="0" fontId="29" fillId="3" borderId="109" xfId="9" applyFont="1" applyFill="1" applyBorder="1" applyProtection="1">
      <protection hidden="1"/>
    </xf>
    <xf numFmtId="0" fontId="27" fillId="3" borderId="137" xfId="9" applyFont="1" applyFill="1" applyBorder="1"/>
    <xf numFmtId="0" fontId="27" fillId="3" borderId="143" xfId="9" applyFont="1" applyFill="1" applyBorder="1"/>
    <xf numFmtId="0" fontId="29" fillId="3" borderId="143" xfId="9" applyFont="1" applyFill="1" applyBorder="1"/>
    <xf numFmtId="0" fontId="27" fillId="3" borderId="141" xfId="9" applyFont="1" applyFill="1" applyBorder="1"/>
    <xf numFmtId="0" fontId="27" fillId="3" borderId="144" xfId="9" applyFont="1" applyFill="1" applyBorder="1"/>
    <xf numFmtId="0" fontId="27" fillId="3" borderId="110" xfId="9" applyFont="1" applyFill="1" applyBorder="1"/>
    <xf numFmtId="0" fontId="29" fillId="3" borderId="137" xfId="9" applyFont="1" applyFill="1" applyBorder="1" applyAlignment="1" applyProtection="1">
      <alignment vertical="center"/>
      <protection hidden="1"/>
    </xf>
    <xf numFmtId="0" fontId="27" fillId="3" borderId="109" xfId="9" applyFont="1" applyFill="1" applyBorder="1" applyProtection="1">
      <protection hidden="1"/>
    </xf>
    <xf numFmtId="0" fontId="27" fillId="3" borderId="137" xfId="9" applyFont="1" applyFill="1" applyBorder="1" applyProtection="1">
      <protection hidden="1"/>
    </xf>
    <xf numFmtId="0" fontId="29" fillId="3" borderId="145" xfId="9" applyFont="1" applyFill="1" applyBorder="1" applyProtection="1">
      <protection hidden="1"/>
    </xf>
    <xf numFmtId="0" fontId="27" fillId="3" borderId="110" xfId="9" applyFont="1" applyFill="1" applyBorder="1" applyProtection="1">
      <protection hidden="1"/>
    </xf>
    <xf numFmtId="0" fontId="27" fillId="3" borderId="109" xfId="9" applyFont="1" applyFill="1" applyBorder="1"/>
    <xf numFmtId="0" fontId="58" fillId="114" borderId="97" xfId="17" applyFont="1" applyFill="1" applyBorder="1" applyAlignment="1">
      <alignment vertical="center"/>
    </xf>
    <xf numFmtId="0" fontId="58" fillId="114" borderId="102" xfId="17" applyFont="1" applyFill="1" applyBorder="1" applyAlignment="1">
      <alignment vertical="center"/>
    </xf>
    <xf numFmtId="0" fontId="58" fillId="114" borderId="98" xfId="17" applyFont="1" applyFill="1" applyBorder="1" applyAlignment="1">
      <alignment vertical="center"/>
    </xf>
    <xf numFmtId="170" fontId="7" fillId="3" borderId="62" xfId="2" applyNumberFormat="1" applyFont="1" applyFill="1" applyBorder="1" applyAlignment="1">
      <alignment vertical="center" wrapText="1"/>
    </xf>
    <xf numFmtId="170" fontId="7" fillId="3" borderId="62" xfId="2" applyNumberFormat="1" applyFont="1" applyFill="1" applyBorder="1" applyAlignment="1">
      <alignment horizontal="right" vertical="center" wrapText="1"/>
    </xf>
    <xf numFmtId="169" fontId="7" fillId="3" borderId="62" xfId="1" applyNumberFormat="1" applyFont="1" applyFill="1" applyBorder="1" applyAlignment="1">
      <alignment horizontal="right" vertical="center" wrapText="1"/>
    </xf>
    <xf numFmtId="170" fontId="7" fillId="3" borderId="67" xfId="2" applyNumberFormat="1" applyFont="1" applyFill="1" applyBorder="1" applyAlignment="1">
      <alignment horizontal="right" vertical="center" wrapText="1"/>
    </xf>
    <xf numFmtId="170" fontId="7" fillId="3" borderId="68" xfId="2" applyNumberFormat="1" applyFont="1" applyFill="1" applyBorder="1" applyAlignment="1">
      <alignment horizontal="right" vertical="center" wrapText="1"/>
    </xf>
    <xf numFmtId="170" fontId="7" fillId="3" borderId="69" xfId="2" applyNumberFormat="1" applyFont="1" applyFill="1" applyBorder="1" applyAlignment="1">
      <alignment horizontal="right" vertical="center" wrapText="1"/>
    </xf>
    <xf numFmtId="0" fontId="79" fillId="3" borderId="126" xfId="0" applyFont="1" applyFill="1" applyBorder="1" applyAlignment="1">
      <alignment vertical="center" wrapText="1"/>
    </xf>
    <xf numFmtId="0" fontId="79" fillId="3" borderId="65" xfId="0" applyFont="1" applyFill="1" applyBorder="1" applyAlignment="1">
      <alignment vertical="center" wrapText="1"/>
    </xf>
    <xf numFmtId="0" fontId="79" fillId="3" borderId="48" xfId="0" applyFont="1" applyFill="1" applyBorder="1" applyAlignment="1">
      <alignment vertical="center" wrapText="1"/>
    </xf>
    <xf numFmtId="0" fontId="79" fillId="3" borderId="66" xfId="0" applyFont="1" applyFill="1" applyBorder="1" applyAlignment="1">
      <alignment vertical="center" wrapText="1"/>
    </xf>
    <xf numFmtId="0" fontId="192" fillId="115" borderId="131" xfId="0" applyFont="1" applyFill="1" applyBorder="1" applyAlignment="1">
      <alignment horizontal="center" vertical="center" wrapText="1"/>
    </xf>
    <xf numFmtId="0" fontId="192" fillId="115" borderId="86" xfId="0" applyFont="1" applyFill="1" applyBorder="1" applyAlignment="1">
      <alignment horizontal="center" vertical="center" wrapText="1"/>
    </xf>
    <xf numFmtId="0" fontId="192" fillId="115" borderId="103" xfId="0" applyFont="1" applyFill="1" applyBorder="1" applyAlignment="1">
      <alignment horizontal="center" vertical="center" wrapText="1"/>
    </xf>
    <xf numFmtId="0" fontId="192" fillId="115" borderId="104" xfId="0" applyFont="1" applyFill="1" applyBorder="1" applyAlignment="1">
      <alignment horizontal="center" vertical="center" wrapText="1"/>
    </xf>
    <xf numFmtId="0" fontId="193" fillId="115" borderId="136" xfId="0" applyFont="1" applyFill="1" applyBorder="1" applyAlignment="1">
      <alignment horizontal="center" vertical="center" wrapText="1"/>
    </xf>
    <xf numFmtId="0" fontId="193" fillId="115" borderId="74" xfId="0" applyFont="1" applyFill="1" applyBorder="1" applyAlignment="1">
      <alignment horizontal="center" vertical="center" wrapText="1"/>
    </xf>
    <xf numFmtId="0" fontId="193" fillId="115" borderId="75" xfId="0" applyFont="1" applyFill="1" applyBorder="1" applyAlignment="1">
      <alignment horizontal="center" vertical="center" wrapText="1"/>
    </xf>
    <xf numFmtId="0" fontId="193" fillId="115" borderId="76" xfId="0" applyFont="1" applyFill="1" applyBorder="1" applyAlignment="1">
      <alignment horizontal="center" vertical="center" wrapText="1"/>
    </xf>
    <xf numFmtId="0" fontId="225" fillId="114" borderId="141" xfId="0" applyFont="1" applyFill="1" applyBorder="1" applyAlignment="1">
      <alignment vertical="center"/>
    </xf>
    <xf numFmtId="0" fontId="225" fillId="114" borderId="94" xfId="0" applyFont="1" applyFill="1" applyBorder="1" applyAlignment="1">
      <alignment vertical="center"/>
    </xf>
    <xf numFmtId="0" fontId="225" fillId="114" borderId="95" xfId="0" applyFont="1" applyFill="1" applyBorder="1" applyAlignment="1">
      <alignment vertical="center"/>
    </xf>
    <xf numFmtId="0" fontId="40" fillId="3" borderId="147" xfId="0" applyFont="1" applyFill="1" applyBorder="1" applyAlignment="1">
      <alignment horizontal="left" vertical="top"/>
    </xf>
    <xf numFmtId="0" fontId="27" fillId="3" borderId="71" xfId="0" applyFont="1" applyFill="1" applyBorder="1" applyAlignment="1">
      <alignment horizontal="left" vertical="top"/>
    </xf>
    <xf numFmtId="0" fontId="27" fillId="3" borderId="57" xfId="0" applyFont="1" applyFill="1" applyBorder="1" applyAlignment="1">
      <alignment horizontal="left" vertical="top"/>
    </xf>
    <xf numFmtId="0" fontId="7" fillId="3" borderId="109" xfId="0" applyFont="1" applyFill="1" applyBorder="1" applyAlignment="1">
      <alignment horizontal="left" vertical="top"/>
    </xf>
    <xf numFmtId="0" fontId="27" fillId="3" borderId="57" xfId="0" applyFont="1" applyFill="1" applyBorder="1" applyAlignment="1">
      <alignment horizontal="right" vertical="top"/>
    </xf>
    <xf numFmtId="0" fontId="7" fillId="3" borderId="148" xfId="0" applyFont="1" applyFill="1" applyBorder="1" applyAlignment="1">
      <alignment horizontal="left" vertical="top"/>
    </xf>
    <xf numFmtId="0" fontId="27" fillId="3" borderId="60" xfId="0" applyFont="1" applyFill="1" applyBorder="1" applyAlignment="1">
      <alignment horizontal="right" vertical="top"/>
    </xf>
    <xf numFmtId="0" fontId="7" fillId="3" borderId="143" xfId="0" applyFont="1" applyFill="1" applyBorder="1" applyAlignment="1">
      <alignment horizontal="left" vertical="top"/>
    </xf>
    <xf numFmtId="0" fontId="27" fillId="3" borderId="96" xfId="0" applyFont="1" applyFill="1" applyBorder="1" applyAlignment="1">
      <alignment horizontal="right" vertical="top"/>
    </xf>
    <xf numFmtId="0" fontId="7" fillId="3" borderId="147" xfId="0" applyFont="1" applyFill="1" applyBorder="1" applyAlignment="1">
      <alignment horizontal="left" vertical="top"/>
    </xf>
    <xf numFmtId="0" fontId="27" fillId="3" borderId="71" xfId="0" applyFont="1" applyFill="1" applyBorder="1" applyAlignment="1">
      <alignment horizontal="right" vertical="top"/>
    </xf>
    <xf numFmtId="0" fontId="53" fillId="3" borderId="57" xfId="0" applyFont="1" applyFill="1" applyBorder="1" applyAlignment="1">
      <alignment horizontal="right" vertical="top"/>
    </xf>
    <xf numFmtId="0" fontId="40" fillId="3" borderId="109" xfId="0" applyFont="1" applyFill="1" applyBorder="1" applyAlignment="1">
      <alignment horizontal="left" vertical="top"/>
    </xf>
    <xf numFmtId="0" fontId="27" fillId="3" borderId="57" xfId="0" applyFont="1" applyFill="1" applyBorder="1" applyAlignment="1">
      <alignment horizontal="right" vertical="top" wrapText="1"/>
    </xf>
    <xf numFmtId="0" fontId="27" fillId="3" borderId="60" xfId="0" applyFont="1" applyFill="1" applyBorder="1" applyAlignment="1">
      <alignment horizontal="right" vertical="top" wrapText="1"/>
    </xf>
    <xf numFmtId="0" fontId="27" fillId="3" borderId="96" xfId="0" applyFont="1" applyFill="1" applyBorder="1" applyAlignment="1">
      <alignment horizontal="right" vertical="top" wrapText="1"/>
    </xf>
    <xf numFmtId="0" fontId="27" fillId="3" borderId="71" xfId="0" applyFont="1" applyFill="1" applyBorder="1" applyAlignment="1">
      <alignment horizontal="right" vertical="top" wrapText="1"/>
    </xf>
    <xf numFmtId="0" fontId="7" fillId="3" borderId="143" xfId="0" applyFont="1" applyFill="1" applyBorder="1" applyAlignment="1">
      <alignment horizontal="left" vertical="top" wrapText="1"/>
    </xf>
    <xf numFmtId="0" fontId="7" fillId="3" borderId="147" xfId="0" applyFont="1" applyFill="1" applyBorder="1" applyAlignment="1">
      <alignment horizontal="left" vertical="top" wrapText="1"/>
    </xf>
    <xf numFmtId="0" fontId="195" fillId="115" borderId="149" xfId="0" applyFont="1" applyFill="1" applyBorder="1" applyAlignment="1">
      <alignment vertical="center"/>
    </xf>
    <xf numFmtId="0" fontId="195" fillId="115" borderId="150" xfId="0" applyFont="1" applyFill="1" applyBorder="1" applyAlignment="1">
      <alignment vertical="center" wrapText="1"/>
    </xf>
    <xf numFmtId="0" fontId="195" fillId="115" borderId="150" xfId="20" applyFont="1" applyFill="1" applyBorder="1" applyAlignment="1">
      <alignment horizontal="center" textRotation="90" wrapText="1"/>
    </xf>
    <xf numFmtId="0" fontId="195" fillId="115" borderId="150" xfId="0" applyFont="1" applyFill="1" applyBorder="1" applyAlignment="1">
      <alignment horizontal="center" textRotation="90" wrapText="1"/>
    </xf>
    <xf numFmtId="0" fontId="195" fillId="115" borderId="151" xfId="0" applyFont="1" applyFill="1" applyBorder="1" applyAlignment="1">
      <alignment horizontal="center" textRotation="90" wrapText="1"/>
    </xf>
    <xf numFmtId="0" fontId="58" fillId="114" borderId="97" xfId="0" applyFont="1" applyFill="1" applyBorder="1" applyAlignment="1">
      <alignment vertical="center"/>
    </xf>
    <xf numFmtId="0" fontId="200" fillId="114" borderId="102" xfId="0" applyFont="1" applyFill="1" applyBorder="1" applyAlignment="1">
      <alignment vertical="center"/>
    </xf>
    <xf numFmtId="0" fontId="200" fillId="114" borderId="98" xfId="0" applyFont="1" applyFill="1" applyBorder="1" applyAlignment="1">
      <alignment vertical="center"/>
    </xf>
    <xf numFmtId="0" fontId="40" fillId="3" borderId="108" xfId="0" applyFont="1" applyFill="1" applyBorder="1" applyAlignment="1">
      <alignment vertical="center" wrapText="1"/>
    </xf>
    <xf numFmtId="169" fontId="40" fillId="3" borderId="155" xfId="1" applyNumberFormat="1" applyFont="1" applyFill="1" applyBorder="1" applyAlignment="1">
      <alignment vertical="center" wrapText="1"/>
    </xf>
    <xf numFmtId="0" fontId="58" fillId="114" borderId="102" xfId="0" applyFont="1" applyFill="1" applyBorder="1" applyAlignment="1">
      <alignment vertical="center"/>
    </xf>
    <xf numFmtId="169" fontId="40" fillId="3" borderId="67" xfId="1" applyNumberFormat="1" applyFont="1" applyFill="1" applyBorder="1" applyAlignment="1">
      <alignment vertical="center" wrapText="1"/>
    </xf>
    <xf numFmtId="169" fontId="40" fillId="3" borderId="156" xfId="1" applyNumberFormat="1" applyFont="1" applyFill="1" applyBorder="1" applyAlignment="1">
      <alignment vertical="center" wrapText="1"/>
    </xf>
    <xf numFmtId="169" fontId="40" fillId="3" borderId="68" xfId="1" applyNumberFormat="1" applyFont="1" applyFill="1" applyBorder="1" applyAlignment="1">
      <alignment vertical="center" wrapText="1"/>
    </xf>
    <xf numFmtId="169" fontId="40" fillId="3" borderId="69" xfId="1" applyNumberFormat="1" applyFont="1" applyFill="1" applyBorder="1" applyAlignment="1">
      <alignment vertical="center" wrapText="1"/>
    </xf>
    <xf numFmtId="0" fontId="58" fillId="114" borderId="113" xfId="0" applyFont="1" applyFill="1" applyBorder="1" applyAlignment="1">
      <alignment vertical="center"/>
    </xf>
    <xf numFmtId="0" fontId="58" fillId="114" borderId="112" xfId="0" applyFont="1" applyFill="1" applyBorder="1" applyAlignment="1">
      <alignment vertical="center"/>
    </xf>
    <xf numFmtId="0" fontId="58" fillId="114" borderId="112" xfId="0" applyFont="1" applyFill="1" applyBorder="1" applyAlignment="1">
      <alignment vertical="center" wrapText="1"/>
    </xf>
    <xf numFmtId="0" fontId="58" fillId="114" borderId="114" xfId="0" applyFont="1" applyFill="1" applyBorder="1" applyAlignment="1">
      <alignment vertical="center" wrapText="1"/>
    </xf>
    <xf numFmtId="0" fontId="29" fillId="115" borderId="100" xfId="0" applyFont="1" applyFill="1" applyBorder="1" applyAlignment="1">
      <alignment vertical="center" wrapText="1"/>
    </xf>
    <xf numFmtId="0" fontId="7" fillId="0" borderId="56" xfId="0" applyFont="1" applyBorder="1" applyAlignment="1">
      <alignment horizontal="center" vertical="center" wrapText="1"/>
    </xf>
    <xf numFmtId="0" fontId="44" fillId="0" borderId="62" xfId="0" applyFont="1" applyBorder="1" applyAlignment="1">
      <alignment horizontal="center" vertical="center" wrapText="1"/>
    </xf>
    <xf numFmtId="0" fontId="44" fillId="0" borderId="56" xfId="0" applyFont="1" applyBorder="1" applyAlignment="1">
      <alignment horizontal="center" vertical="center" wrapText="1"/>
    </xf>
    <xf numFmtId="3" fontId="28" fillId="0" borderId="62" xfId="9" applyNumberFormat="1" applyFont="1" applyBorder="1" applyAlignment="1">
      <alignment horizontal="center" vertical="center"/>
    </xf>
    <xf numFmtId="0" fontId="40" fillId="115" borderId="62" xfId="0" applyFont="1" applyFill="1" applyBorder="1" applyAlignment="1">
      <alignment vertical="center" wrapText="1"/>
    </xf>
    <xf numFmtId="0" fontId="44" fillId="3" borderId="62" xfId="0" applyFont="1" applyFill="1" applyBorder="1" applyAlignment="1">
      <alignment horizontal="center" vertical="center" wrapText="1"/>
    </xf>
    <xf numFmtId="3" fontId="171" fillId="3" borderId="62" xfId="9" applyNumberFormat="1" applyFont="1" applyFill="1" applyBorder="1" applyAlignment="1">
      <alignment horizontal="center" vertical="center"/>
    </xf>
    <xf numFmtId="3" fontId="171" fillId="115" borderId="62" xfId="9" applyNumberFormat="1" applyFont="1" applyFill="1" applyBorder="1" applyAlignment="1">
      <alignment horizontal="center" vertical="center"/>
    </xf>
    <xf numFmtId="3" fontId="171" fillId="0" borderId="62" xfId="9" applyNumberFormat="1" applyFont="1" applyBorder="1" applyAlignment="1">
      <alignment horizontal="center" vertical="center"/>
    </xf>
    <xf numFmtId="0" fontId="7" fillId="0" borderId="56" xfId="0" applyFont="1" applyBorder="1" applyAlignment="1">
      <alignment horizontal="center" vertical="center"/>
    </xf>
    <xf numFmtId="0" fontId="44" fillId="0" borderId="62" xfId="0" applyFont="1" applyBorder="1" applyAlignment="1">
      <alignment vertical="center" wrapText="1"/>
    </xf>
    <xf numFmtId="0" fontId="7" fillId="0" borderId="62" xfId="0" applyFont="1" applyBorder="1" applyAlignment="1">
      <alignment vertical="center" wrapText="1"/>
    </xf>
    <xf numFmtId="0" fontId="40" fillId="115" borderId="56" xfId="0" applyFont="1" applyFill="1" applyBorder="1" applyAlignment="1">
      <alignment vertical="top"/>
    </xf>
    <xf numFmtId="0" fontId="7" fillId="0" borderId="67" xfId="0" applyFont="1" applyBorder="1" applyAlignment="1">
      <alignment horizontal="center" vertical="center" wrapText="1"/>
    </xf>
    <xf numFmtId="0" fontId="44" fillId="0" borderId="68" xfId="0" applyFont="1" applyBorder="1" applyAlignment="1">
      <alignment vertical="center" wrapText="1"/>
    </xf>
    <xf numFmtId="169" fontId="7" fillId="0" borderId="61" xfId="1" applyNumberFormat="1" applyFont="1" applyFill="1" applyBorder="1" applyAlignment="1">
      <alignment vertical="center" wrapText="1"/>
    </xf>
    <xf numFmtId="169" fontId="7" fillId="0" borderId="67" xfId="1" applyNumberFormat="1" applyFont="1" applyFill="1" applyBorder="1" applyAlignment="1">
      <alignment vertical="center" wrapText="1"/>
    </xf>
    <xf numFmtId="169" fontId="7" fillId="0" borderId="68" xfId="1" applyNumberFormat="1" applyFont="1" applyFill="1" applyBorder="1" applyAlignment="1">
      <alignment vertical="center" wrapText="1"/>
    </xf>
    <xf numFmtId="169" fontId="7" fillId="0" borderId="157" xfId="1" applyNumberFormat="1" applyFont="1" applyFill="1" applyBorder="1" applyAlignment="1">
      <alignment vertical="center" wrapText="1"/>
    </xf>
    <xf numFmtId="0" fontId="7" fillId="0" borderId="69" xfId="0" applyFont="1" applyBorder="1" applyAlignment="1">
      <alignment vertical="center" wrapText="1"/>
    </xf>
    <xf numFmtId="0" fontId="58" fillId="114" borderId="142" xfId="0" applyFont="1" applyFill="1" applyBorder="1" applyAlignment="1">
      <alignment vertical="center"/>
    </xf>
    <xf numFmtId="0" fontId="200" fillId="114" borderId="129" xfId="0" applyFont="1" applyFill="1" applyBorder="1" applyAlignment="1">
      <alignment vertical="center"/>
    </xf>
    <xf numFmtId="0" fontId="200" fillId="114" borderId="132" xfId="0" applyFont="1" applyFill="1" applyBorder="1" applyAlignment="1">
      <alignment vertical="center"/>
    </xf>
    <xf numFmtId="0" fontId="193" fillId="115" borderId="154" xfId="0" applyFont="1" applyFill="1" applyBorder="1" applyAlignment="1">
      <alignment horizontal="center" vertical="center" wrapText="1"/>
    </xf>
    <xf numFmtId="0" fontId="58" fillId="114" borderId="141" xfId="0" applyFont="1" applyFill="1" applyBorder="1" applyAlignment="1">
      <alignment vertical="center"/>
    </xf>
    <xf numFmtId="0" fontId="200" fillId="114" borderId="94" xfId="0" applyFont="1" applyFill="1" applyBorder="1" applyAlignment="1">
      <alignment vertical="center"/>
    </xf>
    <xf numFmtId="0" fontId="200" fillId="114" borderId="95" xfId="0" applyFont="1" applyFill="1" applyBorder="1" applyAlignment="1">
      <alignment vertical="center"/>
    </xf>
    <xf numFmtId="0" fontId="197" fillId="115" borderId="161" xfId="0" applyFont="1" applyFill="1" applyBorder="1" applyAlignment="1">
      <alignment horizontal="center" vertical="center" wrapText="1"/>
    </xf>
    <xf numFmtId="0" fontId="29" fillId="4" borderId="109" xfId="0" applyFont="1" applyFill="1" applyBorder="1" applyAlignment="1">
      <alignment vertical="center" wrapText="1"/>
    </xf>
    <xf numFmtId="0" fontId="29" fillId="4" borderId="57" xfId="0" applyFont="1" applyFill="1" applyBorder="1" applyAlignment="1">
      <alignment vertical="center" wrapText="1"/>
    </xf>
    <xf numFmtId="0" fontId="7" fillId="3" borderId="109" xfId="0" applyFont="1" applyFill="1" applyBorder="1" applyAlignment="1">
      <alignment horizontal="left" vertical="center" wrapText="1"/>
    </xf>
    <xf numFmtId="0" fontId="7" fillId="3" borderId="57" xfId="0" applyFont="1" applyFill="1" applyBorder="1" applyAlignment="1">
      <alignment vertical="center" wrapText="1"/>
    </xf>
    <xf numFmtId="0" fontId="7" fillId="3" borderId="109" xfId="0" applyFont="1" applyFill="1" applyBorder="1" applyAlignment="1">
      <alignment horizontal="left" vertical="top" wrapText="1"/>
    </xf>
    <xf numFmtId="0" fontId="40" fillId="3" borderId="109" xfId="0" applyFont="1" applyFill="1" applyBorder="1" applyAlignment="1">
      <alignment horizontal="left" vertical="top" wrapText="1"/>
    </xf>
    <xf numFmtId="0" fontId="44" fillId="115" borderId="109" xfId="0" applyFont="1" applyFill="1" applyBorder="1" applyAlignment="1">
      <alignment horizontal="left" vertical="top" wrapText="1"/>
    </xf>
    <xf numFmtId="0" fontId="44" fillId="115" borderId="57" xfId="0" applyFont="1" applyFill="1" applyBorder="1" applyAlignment="1">
      <alignment horizontal="center" vertical="center" wrapText="1"/>
    </xf>
    <xf numFmtId="0" fontId="7" fillId="3" borderId="57" xfId="0" applyFont="1" applyFill="1" applyBorder="1" applyAlignment="1">
      <alignment horizontal="center" vertical="center" wrapText="1"/>
    </xf>
    <xf numFmtId="0" fontId="28" fillId="115" borderId="109" xfId="13" quotePrefix="1" applyFont="1" applyFill="1" applyBorder="1" applyAlignment="1" applyProtection="1">
      <alignment horizontal="left" indent="3"/>
      <protection locked="0"/>
    </xf>
    <xf numFmtId="0" fontId="29" fillId="3" borderId="109" xfId="13" quotePrefix="1" applyFont="1" applyFill="1" applyBorder="1" applyAlignment="1" applyProtection="1">
      <alignment vertical="center" wrapText="1"/>
      <protection locked="0"/>
    </xf>
    <xf numFmtId="0" fontId="27" fillId="3" borderId="109" xfId="13" quotePrefix="1" applyFont="1" applyFill="1" applyBorder="1" applyAlignment="1" applyProtection="1">
      <alignment vertical="center" wrapText="1"/>
      <protection locked="0"/>
    </xf>
    <xf numFmtId="0" fontId="28" fillId="116" borderId="109" xfId="13" quotePrefix="1" applyFont="1" applyFill="1" applyBorder="1" applyAlignment="1" applyProtection="1">
      <alignment horizontal="left" wrapText="1" indent="3"/>
      <protection locked="0"/>
    </xf>
    <xf numFmtId="0" fontId="28" fillId="115" borderId="109" xfId="13" quotePrefix="1" applyFont="1" applyFill="1" applyBorder="1" applyAlignment="1" applyProtection="1">
      <alignment horizontal="left" vertical="center" wrapText="1" indent="3"/>
      <protection locked="0"/>
    </xf>
    <xf numFmtId="0" fontId="28" fillId="115" borderId="109" xfId="13" quotePrefix="1" applyFont="1" applyFill="1" applyBorder="1" applyAlignment="1" applyProtection="1">
      <alignment horizontal="left" wrapText="1" indent="3"/>
      <protection locked="0"/>
    </xf>
    <xf numFmtId="0" fontId="44" fillId="115" borderId="57" xfId="0" applyFont="1" applyFill="1" applyBorder="1" applyAlignment="1">
      <alignment vertical="center" wrapText="1"/>
    </xf>
    <xf numFmtId="0" fontId="27" fillId="3" borderId="137" xfId="0" applyFont="1" applyFill="1" applyBorder="1" applyAlignment="1">
      <alignment vertical="center" wrapText="1"/>
    </xf>
    <xf numFmtId="0" fontId="7" fillId="3" borderId="72" xfId="0" applyFont="1" applyFill="1" applyBorder="1" applyAlignment="1">
      <alignment vertical="center" wrapText="1"/>
    </xf>
    <xf numFmtId="0" fontId="29" fillId="3" borderId="133" xfId="0" applyFont="1" applyFill="1" applyBorder="1" applyAlignment="1">
      <alignment vertical="center" wrapText="1"/>
    </xf>
    <xf numFmtId="0" fontId="7" fillId="3" borderId="134" xfId="0" applyFont="1" applyFill="1" applyBorder="1" applyAlignment="1">
      <alignment vertical="center" wrapText="1"/>
    </xf>
    <xf numFmtId="0" fontId="27" fillId="3" borderId="109" xfId="13" applyFont="1" applyFill="1" applyBorder="1" applyAlignment="1">
      <alignment horizontal="left" vertical="center" indent="1"/>
    </xf>
    <xf numFmtId="0" fontId="27" fillId="3" borderId="109" xfId="13" applyFont="1" applyFill="1" applyBorder="1" applyAlignment="1">
      <alignment horizontal="left" indent="1"/>
    </xf>
    <xf numFmtId="0" fontId="28" fillId="115" borderId="109" xfId="13" quotePrefix="1" applyFont="1" applyFill="1" applyBorder="1" applyAlignment="1" applyProtection="1">
      <alignment horizontal="left" vertical="center" indent="4"/>
      <protection locked="0"/>
    </xf>
    <xf numFmtId="0" fontId="40" fillId="3" borderId="109" xfId="0" applyFont="1" applyFill="1" applyBorder="1" applyAlignment="1">
      <alignment horizontal="left" vertical="center" wrapText="1"/>
    </xf>
    <xf numFmtId="0" fontId="7" fillId="3" borderId="109" xfId="0" applyFont="1" applyFill="1" applyBorder="1" applyAlignment="1">
      <alignment horizontal="left" vertical="center" wrapText="1" indent="1"/>
    </xf>
    <xf numFmtId="0" fontId="28" fillId="115" borderId="109" xfId="13" quotePrefix="1" applyFont="1" applyFill="1" applyBorder="1" applyAlignment="1" applyProtection="1">
      <alignment horizontal="left" vertical="center" indent="3"/>
      <protection locked="0"/>
    </xf>
    <xf numFmtId="0" fontId="44" fillId="115" borderId="72" xfId="0" applyFont="1" applyFill="1" applyBorder="1" applyAlignment="1">
      <alignment horizontal="center" vertical="center"/>
    </xf>
    <xf numFmtId="0" fontId="44" fillId="115" borderId="73" xfId="0" applyFont="1" applyFill="1" applyBorder="1" applyAlignment="1">
      <alignment vertical="center"/>
    </xf>
    <xf numFmtId="0" fontId="28" fillId="115" borderId="109" xfId="13" quotePrefix="1" applyFont="1" applyFill="1" applyBorder="1" applyAlignment="1" applyProtection="1">
      <alignment horizontal="left" vertical="center" wrapText="1" indent="4"/>
      <protection locked="0"/>
    </xf>
    <xf numFmtId="0" fontId="28" fillId="115" borderId="109" xfId="13" quotePrefix="1" applyFont="1" applyFill="1" applyBorder="1" applyAlignment="1" applyProtection="1">
      <alignment horizontal="left" vertical="center" wrapText="1" indent="6"/>
      <protection locked="0"/>
    </xf>
    <xf numFmtId="0" fontId="7" fillId="3" borderId="137" xfId="0" applyFont="1" applyFill="1" applyBorder="1" applyAlignment="1">
      <alignment horizontal="left" vertical="center" wrapText="1"/>
    </xf>
    <xf numFmtId="0" fontId="7" fillId="3" borderId="72" xfId="0" applyFont="1" applyFill="1" applyBorder="1" applyAlignment="1">
      <alignment horizontal="center" vertical="center" wrapText="1"/>
    </xf>
    <xf numFmtId="0" fontId="40" fillId="3" borderId="133" xfId="0" applyFont="1" applyFill="1" applyBorder="1" applyAlignment="1">
      <alignment vertical="center" wrapText="1"/>
    </xf>
    <xf numFmtId="0" fontId="40" fillId="3" borderId="134" xfId="0" applyFont="1" applyFill="1" applyBorder="1" applyAlignment="1">
      <alignment vertical="center" wrapText="1"/>
    </xf>
    <xf numFmtId="0" fontId="44" fillId="3" borderId="57" xfId="0" applyFont="1" applyFill="1" applyBorder="1" applyAlignment="1">
      <alignment horizontal="center" vertical="center" wrapText="1"/>
    </xf>
    <xf numFmtId="0" fontId="28" fillId="115" borderId="109" xfId="13" quotePrefix="1" applyFont="1" applyFill="1" applyBorder="1" applyAlignment="1" applyProtection="1">
      <alignment horizontal="left" vertical="center" indent="5"/>
      <protection locked="0"/>
    </xf>
    <xf numFmtId="0" fontId="44" fillId="115" borderId="109" xfId="0" quotePrefix="1" applyFont="1" applyFill="1" applyBorder="1" applyAlignment="1">
      <alignment horizontal="left" vertical="center" wrapText="1" indent="3"/>
    </xf>
    <xf numFmtId="0" fontId="27" fillId="3" borderId="109" xfId="13" applyFont="1" applyFill="1" applyBorder="1" applyAlignment="1"/>
    <xf numFmtId="0" fontId="40" fillId="3" borderId="142" xfId="0" applyFont="1" applyFill="1" applyBorder="1" applyAlignment="1">
      <alignment vertical="center" wrapText="1"/>
    </xf>
    <xf numFmtId="169" fontId="40" fillId="3" borderId="129" xfId="1" applyNumberFormat="1" applyFont="1" applyFill="1" applyBorder="1" applyAlignment="1">
      <alignment vertical="center" wrapText="1"/>
    </xf>
    <xf numFmtId="0" fontId="40" fillId="3" borderId="128" xfId="0" applyFont="1" applyFill="1" applyBorder="1" applyAlignment="1">
      <alignment vertical="center" wrapText="1"/>
    </xf>
    <xf numFmtId="0" fontId="7" fillId="4" borderId="56" xfId="0" applyFont="1" applyFill="1" applyBorder="1" applyAlignment="1">
      <alignment vertical="center" wrapText="1"/>
    </xf>
    <xf numFmtId="0" fontId="40" fillId="4" borderId="62" xfId="0" applyFont="1" applyFill="1" applyBorder="1" applyAlignment="1">
      <alignment vertical="top" wrapText="1"/>
    </xf>
    <xf numFmtId="0" fontId="7" fillId="4" borderId="56" xfId="0" applyFont="1" applyFill="1" applyBorder="1" applyAlignment="1">
      <alignment horizontal="center" vertical="center" wrapText="1"/>
    </xf>
    <xf numFmtId="169" fontId="40" fillId="4" borderId="62" xfId="1" applyNumberFormat="1" applyFont="1" applyFill="1" applyBorder="1" applyAlignment="1">
      <alignment vertical="top" wrapText="1"/>
    </xf>
    <xf numFmtId="169" fontId="7" fillId="3" borderId="62" xfId="1" applyNumberFormat="1" applyFont="1" applyFill="1" applyBorder="1" applyAlignment="1">
      <alignment horizontal="right" wrapText="1"/>
    </xf>
    <xf numFmtId="10" fontId="7" fillId="3" borderId="62" xfId="2" applyNumberFormat="1" applyFont="1" applyFill="1" applyBorder="1" applyAlignment="1">
      <alignment horizontal="right" vertical="center" wrapText="1"/>
    </xf>
    <xf numFmtId="170" fontId="7" fillId="3" borderId="61" xfId="2" applyNumberFormat="1" applyFont="1" applyFill="1" applyBorder="1" applyAlignment="1">
      <alignment vertical="center" wrapText="1"/>
    </xf>
    <xf numFmtId="170" fontId="7" fillId="3" borderId="68" xfId="2" applyNumberFormat="1" applyFont="1" applyFill="1" applyBorder="1" applyAlignment="1">
      <alignment vertical="center" wrapText="1"/>
    </xf>
    <xf numFmtId="170" fontId="7" fillId="3" borderId="69" xfId="2" applyNumberFormat="1" applyFont="1" applyFill="1" applyBorder="1" applyAlignment="1">
      <alignment vertical="center" wrapText="1"/>
    </xf>
    <xf numFmtId="0" fontId="58" fillId="114" borderId="130" xfId="0" applyFont="1" applyFill="1" applyBorder="1" applyAlignment="1">
      <alignment vertical="center"/>
    </xf>
    <xf numFmtId="0" fontId="58" fillId="114" borderId="129" xfId="0" applyFont="1" applyFill="1" applyBorder="1" applyAlignment="1">
      <alignment vertical="center"/>
    </xf>
    <xf numFmtId="0" fontId="58" fillId="114" borderId="132" xfId="0" applyFont="1" applyFill="1" applyBorder="1" applyAlignment="1">
      <alignment vertical="center"/>
    </xf>
    <xf numFmtId="169" fontId="40" fillId="3" borderId="62" xfId="1" applyNumberFormat="1" applyFont="1" applyFill="1" applyBorder="1" applyAlignment="1">
      <alignment horizontal="center" vertical="center" wrapText="1"/>
    </xf>
    <xf numFmtId="0" fontId="7" fillId="3" borderId="68" xfId="0" applyFont="1" applyFill="1" applyBorder="1" applyAlignment="1">
      <alignment vertical="center" wrapText="1"/>
    </xf>
    <xf numFmtId="169" fontId="7" fillId="3" borderId="68" xfId="1" applyNumberFormat="1" applyFont="1" applyFill="1" applyBorder="1" applyAlignment="1">
      <alignment vertical="center" wrapText="1"/>
    </xf>
    <xf numFmtId="169" fontId="7" fillId="3" borderId="69" xfId="1" applyNumberFormat="1" applyFont="1" applyFill="1" applyBorder="1" applyAlignment="1">
      <alignment vertical="center" wrapText="1"/>
    </xf>
    <xf numFmtId="0" fontId="58" fillId="114" borderId="98" xfId="0" applyFont="1" applyFill="1" applyBorder="1" applyAlignment="1">
      <alignment vertical="center"/>
    </xf>
    <xf numFmtId="0" fontId="29" fillId="3" borderId="48" xfId="0" applyFont="1" applyFill="1" applyBorder="1" applyAlignment="1">
      <alignment horizontal="center" vertical="center" wrapText="1"/>
    </xf>
    <xf numFmtId="0" fontId="29" fillId="3" borderId="66" xfId="0" applyFont="1" applyFill="1" applyBorder="1" applyAlignment="1">
      <alignment horizontal="center" vertical="center" wrapText="1"/>
    </xf>
    <xf numFmtId="0" fontId="7" fillId="3" borderId="63" xfId="0" applyFont="1" applyFill="1" applyBorder="1" applyAlignment="1">
      <alignment horizontal="center" vertical="center" wrapText="1"/>
    </xf>
    <xf numFmtId="0" fontId="54" fillId="3" borderId="82" xfId="0" applyFont="1" applyFill="1" applyBorder="1" applyAlignment="1">
      <alignment horizontal="center" vertical="center" wrapText="1"/>
    </xf>
    <xf numFmtId="0" fontId="54" fillId="3" borderId="85" xfId="0" applyFont="1" applyFill="1" applyBorder="1" applyAlignment="1">
      <alignment horizontal="center" vertical="center" wrapText="1"/>
    </xf>
    <xf numFmtId="0" fontId="7" fillId="3" borderId="58" xfId="0" applyFont="1" applyFill="1" applyBorder="1" applyAlignment="1">
      <alignment horizontal="center" vertical="center" wrapText="1"/>
    </xf>
    <xf numFmtId="0" fontId="7" fillId="3" borderId="59" xfId="0" applyFont="1" applyFill="1" applyBorder="1" applyAlignment="1">
      <alignment vertical="center" wrapText="1"/>
    </xf>
    <xf numFmtId="169" fontId="7" fillId="3" borderId="59" xfId="1" applyNumberFormat="1" applyFont="1" applyFill="1" applyBorder="1" applyAlignment="1">
      <alignment vertical="center" wrapText="1"/>
    </xf>
    <xf numFmtId="169" fontId="7" fillId="3" borderId="89" xfId="1" applyNumberFormat="1" applyFont="1" applyFill="1" applyBorder="1" applyAlignment="1">
      <alignment vertical="center" wrapText="1"/>
    </xf>
    <xf numFmtId="0" fontId="40" fillId="3" borderId="113" xfId="0" applyFont="1" applyFill="1" applyBorder="1" applyAlignment="1">
      <alignment horizontal="center" vertical="center" wrapText="1"/>
    </xf>
    <xf numFmtId="0" fontId="7" fillId="3" borderId="65" xfId="0" applyFont="1" applyFill="1" applyBorder="1" applyAlignment="1">
      <alignment horizontal="center" vertical="center" wrapText="1"/>
    </xf>
    <xf numFmtId="0" fontId="7" fillId="3" borderId="48" xfId="0" applyFont="1" applyFill="1" applyBorder="1" applyAlignment="1">
      <alignment vertical="center" wrapText="1"/>
    </xf>
    <xf numFmtId="169" fontId="7" fillId="3" borderId="162" xfId="1" applyNumberFormat="1" applyFont="1" applyFill="1" applyBorder="1" applyAlignment="1">
      <alignment vertical="center" wrapText="1"/>
    </xf>
    <xf numFmtId="169" fontId="7" fillId="3" borderId="66" xfId="1" applyNumberFormat="1" applyFont="1" applyFill="1" applyBorder="1" applyAlignment="1">
      <alignment vertical="center" wrapText="1"/>
    </xf>
    <xf numFmtId="0" fontId="40" fillId="3" borderId="56" xfId="0" applyFont="1" applyFill="1" applyBorder="1" applyAlignment="1">
      <alignment horizontal="left" vertical="center" indent="1"/>
    </xf>
    <xf numFmtId="0" fontId="7" fillId="3" borderId="62" xfId="0" applyFont="1" applyFill="1" applyBorder="1"/>
    <xf numFmtId="169" fontId="7" fillId="3" borderId="62" xfId="1" applyNumberFormat="1" applyFont="1" applyFill="1" applyBorder="1" applyAlignment="1">
      <alignment horizontal="center" vertical="center" wrapText="1"/>
    </xf>
    <xf numFmtId="169" fontId="7" fillId="3" borderId="62" xfId="1" applyNumberFormat="1" applyFont="1" applyFill="1" applyBorder="1"/>
    <xf numFmtId="170" fontId="40" fillId="3" borderId="62" xfId="2" applyNumberFormat="1" applyFont="1" applyFill="1" applyBorder="1" applyAlignment="1">
      <alignment vertical="center" wrapText="1"/>
    </xf>
    <xf numFmtId="0" fontId="40" fillId="3" borderId="68" xfId="0" applyFont="1" applyFill="1" applyBorder="1" applyAlignment="1">
      <alignment vertical="center" wrapText="1"/>
    </xf>
    <xf numFmtId="170" fontId="40" fillId="3" borderId="68" xfId="2" applyNumberFormat="1" applyFont="1" applyFill="1" applyBorder="1" applyAlignment="1">
      <alignment vertical="center" wrapText="1"/>
    </xf>
    <xf numFmtId="170" fontId="40" fillId="3" borderId="69" xfId="2" applyNumberFormat="1" applyFont="1" applyFill="1" applyBorder="1" applyAlignment="1">
      <alignment vertical="center" wrapText="1"/>
    </xf>
    <xf numFmtId="0" fontId="40" fillId="3" borderId="65" xfId="0" applyFont="1" applyFill="1" applyBorder="1" applyAlignment="1">
      <alignment horizontal="left" vertical="center" indent="1"/>
    </xf>
    <xf numFmtId="0" fontId="7" fillId="3" borderId="66" xfId="0" applyFont="1" applyFill="1" applyBorder="1"/>
    <xf numFmtId="0" fontId="58" fillId="114" borderId="163" xfId="0" applyFont="1" applyFill="1" applyBorder="1" applyAlignment="1">
      <alignment vertical="center"/>
    </xf>
    <xf numFmtId="0" fontId="58" fillId="114" borderId="164" xfId="0" applyFont="1" applyFill="1" applyBorder="1" applyAlignment="1">
      <alignment vertical="center"/>
    </xf>
    <xf numFmtId="0" fontId="58" fillId="114" borderId="165" xfId="0" applyFont="1" applyFill="1" applyBorder="1" applyAlignment="1">
      <alignment vertical="center"/>
    </xf>
    <xf numFmtId="0" fontId="7" fillId="3" borderId="169" xfId="0" applyFont="1" applyFill="1" applyBorder="1" applyAlignment="1">
      <alignment horizontal="center" vertical="center" wrapText="1"/>
    </xf>
    <xf numFmtId="169" fontId="7" fillId="3" borderId="170" xfId="1" applyNumberFormat="1" applyFont="1" applyFill="1" applyBorder="1" applyAlignment="1">
      <alignment vertical="center" wrapText="1"/>
    </xf>
    <xf numFmtId="0" fontId="7" fillId="3" borderId="171" xfId="0" applyFont="1" applyFill="1" applyBorder="1" applyAlignment="1">
      <alignment horizontal="center" vertical="center" wrapText="1"/>
    </xf>
    <xf numFmtId="169" fontId="7" fillId="3" borderId="172" xfId="1" applyNumberFormat="1" applyFont="1" applyFill="1" applyBorder="1" applyAlignment="1">
      <alignment vertical="center" wrapText="1"/>
    </xf>
    <xf numFmtId="0" fontId="40" fillId="3" borderId="173" xfId="0" applyFont="1" applyFill="1" applyBorder="1" applyAlignment="1">
      <alignment horizontal="center" vertical="top" wrapText="1"/>
    </xf>
    <xf numFmtId="169" fontId="40" fillId="3" borderId="174" xfId="0" applyNumberFormat="1" applyFont="1" applyFill="1" applyBorder="1" applyAlignment="1">
      <alignment vertical="center" wrapText="1"/>
    </xf>
    <xf numFmtId="0" fontId="40" fillId="3" borderId="175" xfId="0" applyFont="1" applyFill="1" applyBorder="1" applyAlignment="1">
      <alignment horizontal="center" vertical="top" wrapText="1"/>
    </xf>
    <xf numFmtId="0" fontId="40" fillId="3" borderId="48" xfId="0" applyFont="1" applyFill="1" applyBorder="1" applyAlignment="1">
      <alignment vertical="center" wrapText="1"/>
    </xf>
    <xf numFmtId="169" fontId="40" fillId="3" borderId="167" xfId="0" applyNumberFormat="1" applyFont="1" applyFill="1" applyBorder="1" applyAlignment="1">
      <alignment vertical="center" wrapText="1"/>
    </xf>
    <xf numFmtId="0" fontId="54" fillId="3" borderId="177" xfId="0" applyFont="1" applyFill="1" applyBorder="1" applyAlignment="1">
      <alignment horizontal="center" vertical="center" wrapText="1"/>
    </xf>
    <xf numFmtId="0" fontId="40" fillId="3" borderId="166" xfId="0" applyFont="1" applyFill="1" applyBorder="1" applyAlignment="1">
      <alignment horizontal="center" vertical="top" wrapText="1"/>
    </xf>
    <xf numFmtId="169" fontId="40" fillId="3" borderId="168" xfId="0" applyNumberFormat="1" applyFont="1" applyFill="1" applyBorder="1" applyAlignment="1">
      <alignment vertical="center" wrapText="1"/>
    </xf>
    <xf numFmtId="0" fontId="40" fillId="3" borderId="178" xfId="0" applyFont="1" applyFill="1" applyBorder="1" applyAlignment="1">
      <alignment horizontal="center" vertical="top" wrapText="1"/>
    </xf>
    <xf numFmtId="0" fontId="40" fillId="3" borderId="179" xfId="0" applyFont="1" applyFill="1" applyBorder="1" applyAlignment="1">
      <alignment vertical="center" wrapText="1"/>
    </xf>
    <xf numFmtId="0" fontId="208" fillId="115" borderId="182" xfId="0" applyFont="1" applyFill="1" applyBorder="1" applyAlignment="1">
      <alignment horizontal="center" vertical="center" wrapText="1"/>
    </xf>
    <xf numFmtId="0" fontId="208" fillId="115" borderId="183" xfId="0" applyFont="1" applyFill="1" applyBorder="1" applyAlignment="1">
      <alignment horizontal="center" vertical="center" wrapText="1"/>
    </xf>
    <xf numFmtId="0" fontId="29" fillId="115" borderId="186" xfId="0" applyFont="1" applyFill="1" applyBorder="1" applyAlignment="1">
      <alignment horizontal="left" vertical="center" wrapText="1" indent="1"/>
    </xf>
    <xf numFmtId="0" fontId="29" fillId="115" borderId="186" xfId="0" applyFont="1" applyFill="1" applyBorder="1" applyAlignment="1">
      <alignment horizontal="center" vertical="center" wrapText="1"/>
    </xf>
    <xf numFmtId="169" fontId="7" fillId="3" borderId="126" xfId="1" applyNumberFormat="1" applyFont="1" applyFill="1" applyBorder="1" applyAlignment="1">
      <alignment vertical="center" wrapText="1"/>
    </xf>
    <xf numFmtId="169" fontId="40" fillId="3" borderId="62" xfId="1" applyNumberFormat="1" applyFont="1" applyFill="1" applyBorder="1" applyAlignment="1">
      <alignment vertical="center"/>
    </xf>
    <xf numFmtId="0" fontId="7" fillId="3" borderId="56" xfId="0" applyFont="1" applyFill="1" applyBorder="1" applyAlignment="1">
      <alignment horizontal="center" vertical="center"/>
    </xf>
    <xf numFmtId="0" fontId="7" fillId="3" borderId="63" xfId="0" applyFont="1" applyFill="1" applyBorder="1" applyAlignment="1">
      <alignment horizontal="center" vertical="center"/>
    </xf>
    <xf numFmtId="169" fontId="7" fillId="3" borderId="64" xfId="1" applyNumberFormat="1" applyFont="1" applyFill="1" applyBorder="1"/>
    <xf numFmtId="0" fontId="7" fillId="3" borderId="113" xfId="0" applyFont="1" applyFill="1" applyBorder="1" applyAlignment="1">
      <alignment horizontal="center" vertical="center"/>
    </xf>
    <xf numFmtId="169" fontId="40" fillId="3" borderId="114" xfId="1" applyNumberFormat="1" applyFont="1" applyFill="1" applyBorder="1" applyAlignment="1">
      <alignment vertical="center"/>
    </xf>
    <xf numFmtId="0" fontId="7" fillId="3" borderId="65" xfId="0" applyFont="1" applyFill="1" applyBorder="1" applyAlignment="1">
      <alignment horizontal="center" vertical="center"/>
    </xf>
    <xf numFmtId="169" fontId="7" fillId="3" borderId="66" xfId="1" applyNumberFormat="1" applyFont="1" applyFill="1" applyBorder="1"/>
    <xf numFmtId="0" fontId="7" fillId="3" borderId="79" xfId="0" applyFont="1" applyFill="1" applyBorder="1" applyAlignment="1">
      <alignment horizontal="center" vertical="center"/>
    </xf>
    <xf numFmtId="169" fontId="7" fillId="3" borderId="99" xfId="1" applyNumberFormat="1" applyFont="1" applyFill="1" applyBorder="1"/>
    <xf numFmtId="0" fontId="7" fillId="3" borderId="67" xfId="0" applyFont="1" applyFill="1" applyBorder="1" applyAlignment="1">
      <alignment horizontal="center" vertical="center"/>
    </xf>
    <xf numFmtId="0" fontId="7" fillId="3" borderId="68" xfId="0" applyFont="1" applyFill="1" applyBorder="1"/>
    <xf numFmtId="169" fontId="7" fillId="3" borderId="68" xfId="1" applyNumberFormat="1" applyFont="1" applyFill="1" applyBorder="1"/>
    <xf numFmtId="169" fontId="7" fillId="3" borderId="69" xfId="1" applyNumberFormat="1" applyFont="1" applyFill="1" applyBorder="1"/>
    <xf numFmtId="169" fontId="40" fillId="3" borderId="48" xfId="1" applyNumberFormat="1" applyFont="1" applyFill="1" applyBorder="1" applyAlignment="1">
      <alignment vertical="center"/>
    </xf>
    <xf numFmtId="169" fontId="40" fillId="3" borderId="66" xfId="1" applyNumberFormat="1" applyFont="1" applyFill="1" applyBorder="1" applyAlignment="1">
      <alignment vertical="center"/>
    </xf>
    <xf numFmtId="0" fontId="63" fillId="115" borderId="112" xfId="0" applyFont="1" applyFill="1" applyBorder="1" applyAlignment="1">
      <alignment horizontal="center" wrapText="1"/>
    </xf>
    <xf numFmtId="0" fontId="63" fillId="115" borderId="114" xfId="0" applyFont="1" applyFill="1" applyBorder="1" applyAlignment="1">
      <alignment horizontal="center" wrapText="1"/>
    </xf>
    <xf numFmtId="0" fontId="29" fillId="115" borderId="139" xfId="0" applyFont="1" applyFill="1" applyBorder="1" applyAlignment="1">
      <alignment horizontal="center" vertical="center" wrapText="1"/>
    </xf>
    <xf numFmtId="0" fontId="7" fillId="3" borderId="109" xfId="0" applyFont="1" applyFill="1" applyBorder="1" applyAlignment="1">
      <alignment horizontal="center" vertical="center" wrapText="1"/>
    </xf>
    <xf numFmtId="9" fontId="7" fillId="3" borderId="57" xfId="2" applyFont="1" applyFill="1" applyBorder="1" applyAlignment="1">
      <alignment vertical="center" wrapText="1"/>
    </xf>
    <xf numFmtId="0" fontId="7" fillId="3" borderId="137" xfId="0" applyFont="1" applyFill="1" applyBorder="1" applyAlignment="1">
      <alignment horizontal="center" vertical="center" wrapText="1"/>
    </xf>
    <xf numFmtId="9" fontId="7" fillId="3" borderId="72" xfId="2" applyFont="1" applyFill="1" applyBorder="1" applyAlignment="1">
      <alignment vertical="center" wrapText="1"/>
    </xf>
    <xf numFmtId="0" fontId="40" fillId="3" borderId="142" xfId="0" applyFont="1" applyFill="1" applyBorder="1" applyAlignment="1">
      <alignment horizontal="center" vertical="center" wrapText="1"/>
    </xf>
    <xf numFmtId="0" fontId="40" fillId="3" borderId="129" xfId="0" applyFont="1" applyFill="1" applyBorder="1" applyAlignment="1">
      <alignment vertical="center" wrapText="1"/>
    </xf>
    <xf numFmtId="169" fontId="40" fillId="3" borderId="129" xfId="0" applyNumberFormat="1" applyFont="1" applyFill="1" applyBorder="1" applyAlignment="1">
      <alignment vertical="center" wrapText="1"/>
    </xf>
    <xf numFmtId="9" fontId="40" fillId="3" borderId="128" xfId="2" applyFont="1" applyFill="1" applyBorder="1" applyAlignment="1">
      <alignment vertical="center" wrapText="1"/>
    </xf>
    <xf numFmtId="9" fontId="40" fillId="3" borderId="73" xfId="2" applyFont="1" applyFill="1" applyBorder="1" applyAlignment="1">
      <alignment vertical="center" wrapText="1"/>
    </xf>
    <xf numFmtId="0" fontId="193" fillId="115" borderId="191" xfId="0" applyFont="1" applyFill="1" applyBorder="1" applyAlignment="1">
      <alignment horizontal="center" vertical="center" wrapText="1"/>
    </xf>
    <xf numFmtId="0" fontId="193" fillId="115" borderId="192" xfId="0" applyFont="1" applyFill="1" applyBorder="1" applyAlignment="1">
      <alignment horizontal="center" vertical="center" wrapText="1"/>
    </xf>
    <xf numFmtId="0" fontId="29" fillId="115" borderId="194" xfId="0" applyFont="1" applyFill="1" applyBorder="1" applyAlignment="1">
      <alignment horizontal="center" vertical="center" wrapText="1"/>
    </xf>
    <xf numFmtId="0" fontId="29" fillId="115" borderId="195" xfId="0" applyFont="1" applyFill="1" applyBorder="1" applyAlignment="1">
      <alignment horizontal="center" vertical="center" wrapText="1"/>
    </xf>
    <xf numFmtId="0" fontId="29" fillId="115" borderId="196" xfId="0" applyFont="1" applyFill="1" applyBorder="1" applyAlignment="1">
      <alignment horizontal="center" vertical="center" wrapText="1"/>
    </xf>
    <xf numFmtId="169" fontId="40" fillId="3" borderId="78" xfId="0" applyNumberFormat="1" applyFont="1" applyFill="1" applyBorder="1" applyAlignment="1">
      <alignment vertical="center" wrapText="1"/>
    </xf>
    <xf numFmtId="169" fontId="40" fillId="3" borderId="78" xfId="1" applyNumberFormat="1" applyFont="1" applyFill="1" applyBorder="1" applyAlignment="1">
      <alignment vertical="center" wrapText="1"/>
    </xf>
    <xf numFmtId="9" fontId="40" fillId="3" borderId="100" xfId="2" applyFont="1" applyFill="1" applyBorder="1" applyAlignment="1">
      <alignment vertical="center" wrapText="1"/>
    </xf>
    <xf numFmtId="9" fontId="7" fillId="3" borderId="62" xfId="2" applyFont="1" applyFill="1" applyBorder="1" applyAlignment="1">
      <alignment vertical="center" wrapText="1"/>
    </xf>
    <xf numFmtId="9" fontId="7" fillId="3" borderId="64" xfId="2" applyFont="1" applyFill="1" applyBorder="1" applyAlignment="1">
      <alignment vertical="center" wrapText="1"/>
    </xf>
    <xf numFmtId="9" fontId="40" fillId="3" borderId="114" xfId="2" applyFont="1" applyFill="1" applyBorder="1" applyAlignment="1">
      <alignment vertical="center" wrapText="1"/>
    </xf>
    <xf numFmtId="0" fontId="202" fillId="115" borderId="78" xfId="0" applyFont="1" applyFill="1" applyBorder="1" applyAlignment="1">
      <alignment horizontal="right" wrapText="1"/>
    </xf>
    <xf numFmtId="0" fontId="193" fillId="115" borderId="112" xfId="0" applyFont="1" applyFill="1" applyBorder="1" applyAlignment="1">
      <alignment horizontal="center" vertical="center" wrapText="1"/>
    </xf>
    <xf numFmtId="0" fontId="193" fillId="115" borderId="114" xfId="0" applyFont="1" applyFill="1" applyBorder="1" applyAlignment="1">
      <alignment horizontal="center" vertical="center" wrapText="1"/>
    </xf>
    <xf numFmtId="0" fontId="29" fillId="115" borderId="68" xfId="0" applyFont="1" applyFill="1" applyBorder="1" applyAlignment="1">
      <alignment vertical="center" wrapText="1"/>
    </xf>
    <xf numFmtId="0" fontId="193" fillId="115" borderId="134" xfId="0" applyFont="1" applyFill="1" applyBorder="1" applyAlignment="1">
      <alignment horizontal="center" vertical="center" wrapText="1"/>
    </xf>
    <xf numFmtId="169" fontId="40" fillId="3" borderId="73" xfId="1" applyNumberFormat="1" applyFont="1" applyFill="1" applyBorder="1" applyAlignment="1">
      <alignment vertical="center" wrapText="1"/>
    </xf>
    <xf numFmtId="169" fontId="7" fillId="3" borderId="197" xfId="1" applyNumberFormat="1" applyFont="1" applyFill="1" applyBorder="1" applyAlignment="1">
      <alignment vertical="center" wrapText="1"/>
    </xf>
    <xf numFmtId="169" fontId="7" fillId="3" borderId="198" xfId="1" applyNumberFormat="1" applyFont="1" applyFill="1" applyBorder="1" applyAlignment="1">
      <alignment vertical="center" wrapText="1"/>
    </xf>
    <xf numFmtId="0" fontId="40" fillId="3" borderId="133" xfId="0" applyFont="1" applyFill="1" applyBorder="1" applyAlignment="1">
      <alignment horizontal="center" vertical="center" wrapText="1"/>
    </xf>
    <xf numFmtId="169" fontId="40" fillId="3" borderId="199" xfId="1" applyNumberFormat="1" applyFont="1" applyFill="1" applyBorder="1" applyAlignment="1">
      <alignment vertical="center" wrapText="1"/>
    </xf>
    <xf numFmtId="169" fontId="40" fillId="3" borderId="100" xfId="1" applyNumberFormat="1" applyFont="1" applyFill="1" applyBorder="1" applyAlignment="1">
      <alignment vertical="center" wrapText="1"/>
    </xf>
    <xf numFmtId="170" fontId="40" fillId="3" borderId="48" xfId="2" applyNumberFormat="1" applyFont="1" applyFill="1" applyBorder="1" applyAlignment="1">
      <alignment horizontal="right" vertical="center" wrapText="1"/>
    </xf>
    <xf numFmtId="169" fontId="40" fillId="3" borderId="48" xfId="0" applyNumberFormat="1" applyFont="1" applyFill="1" applyBorder="1" applyAlignment="1">
      <alignment horizontal="right" vertical="center" wrapText="1"/>
    </xf>
    <xf numFmtId="0" fontId="209" fillId="115" borderId="112" xfId="0" applyFont="1" applyFill="1" applyBorder="1" applyAlignment="1">
      <alignment horizontal="center" vertical="center" wrapText="1"/>
    </xf>
    <xf numFmtId="9" fontId="209" fillId="115" borderId="112" xfId="2" applyFont="1" applyFill="1" applyBorder="1" applyAlignment="1">
      <alignment horizontal="center" vertical="center" wrapText="1"/>
    </xf>
    <xf numFmtId="43" fontId="209" fillId="115" borderId="112" xfId="1" applyFont="1" applyFill="1" applyBorder="1" applyAlignment="1">
      <alignment horizontal="center" vertical="center" wrapText="1"/>
    </xf>
    <xf numFmtId="0" fontId="209" fillId="115" borderId="114" xfId="0" applyFont="1" applyFill="1" applyBorder="1" applyAlignment="1">
      <alignment horizontal="center" vertical="center" wrapText="1"/>
    </xf>
    <xf numFmtId="0" fontId="58" fillId="114" borderId="200" xfId="0" applyFont="1" applyFill="1" applyBorder="1" applyAlignment="1">
      <alignment vertical="center"/>
    </xf>
    <xf numFmtId="0" fontId="200" fillId="114" borderId="201" xfId="0" applyFont="1" applyFill="1" applyBorder="1" applyAlignment="1">
      <alignment vertical="center"/>
    </xf>
    <xf numFmtId="0" fontId="200" fillId="114" borderId="202" xfId="0" applyFont="1" applyFill="1" applyBorder="1" applyAlignment="1">
      <alignment vertical="center"/>
    </xf>
    <xf numFmtId="0" fontId="209" fillId="115" borderId="204" xfId="0" applyFont="1" applyFill="1" applyBorder="1" applyAlignment="1">
      <alignment horizontal="center" vertical="center" wrapText="1"/>
    </xf>
    <xf numFmtId="169" fontId="40" fillId="3" borderId="208" xfId="0" applyNumberFormat="1" applyFont="1" applyFill="1" applyBorder="1" applyAlignment="1">
      <alignment horizontal="left" vertical="center" wrapText="1"/>
    </xf>
    <xf numFmtId="0" fontId="7" fillId="115" borderId="210" xfId="0" applyFont="1" applyFill="1" applyBorder="1" applyAlignment="1">
      <alignment vertical="center" wrapText="1"/>
    </xf>
    <xf numFmtId="0" fontId="7" fillId="115" borderId="211" xfId="0" applyFont="1" applyFill="1" applyBorder="1" applyAlignment="1">
      <alignment vertical="center" wrapText="1"/>
    </xf>
    <xf numFmtId="169" fontId="40" fillId="3" borderId="204" xfId="0" applyNumberFormat="1" applyFont="1" applyFill="1" applyBorder="1" applyAlignment="1">
      <alignment horizontal="left" vertical="center" wrapText="1"/>
    </xf>
    <xf numFmtId="169" fontId="40" fillId="3" borderId="213" xfId="0" applyNumberFormat="1" applyFont="1" applyFill="1" applyBorder="1" applyAlignment="1">
      <alignment horizontal="left" vertical="center" wrapText="1"/>
    </xf>
    <xf numFmtId="0" fontId="40" fillId="3" borderId="214" xfId="0" applyFont="1" applyFill="1" applyBorder="1" applyAlignment="1">
      <alignment horizontal="center" vertical="center" wrapText="1"/>
    </xf>
    <xf numFmtId="169" fontId="40" fillId="3" borderId="215" xfId="0" applyNumberFormat="1" applyFont="1" applyFill="1" applyBorder="1" applyAlignment="1">
      <alignment horizontal="left" vertical="center" wrapText="1"/>
    </xf>
    <xf numFmtId="169" fontId="40" fillId="3" borderId="217" xfId="1" applyNumberFormat="1" applyFont="1" applyFill="1" applyBorder="1" applyAlignment="1">
      <alignment horizontal="right" vertical="center" wrapText="1"/>
    </xf>
    <xf numFmtId="10" fontId="40" fillId="3" borderId="217" xfId="1" applyNumberFormat="1" applyFont="1" applyFill="1" applyBorder="1" applyAlignment="1">
      <alignment horizontal="right" vertical="center" wrapText="1"/>
    </xf>
    <xf numFmtId="170" fontId="40" fillId="3" borderId="217" xfId="2" applyNumberFormat="1" applyFont="1" applyFill="1" applyBorder="1" applyAlignment="1">
      <alignment horizontal="right" vertical="center" wrapText="1"/>
    </xf>
    <xf numFmtId="169" fontId="40" fillId="3" borderId="217" xfId="0" applyNumberFormat="1" applyFont="1" applyFill="1" applyBorder="1" applyAlignment="1">
      <alignment horizontal="right" vertical="center" wrapText="1"/>
    </xf>
    <xf numFmtId="169" fontId="40" fillId="3" borderId="218" xfId="0" applyNumberFormat="1" applyFont="1" applyFill="1" applyBorder="1" applyAlignment="1">
      <alignment horizontal="left" vertical="center" wrapText="1"/>
    </xf>
    <xf numFmtId="0" fontId="40" fillId="115" borderId="122" xfId="0" applyFont="1" applyFill="1" applyBorder="1" applyAlignment="1">
      <alignment horizontal="center" vertical="center" wrapText="1"/>
    </xf>
    <xf numFmtId="9" fontId="40" fillId="115" borderId="122" xfId="2" applyFont="1" applyFill="1" applyBorder="1" applyAlignment="1">
      <alignment horizontal="center" vertical="center" wrapText="1"/>
    </xf>
    <xf numFmtId="0" fontId="40" fillId="115" borderId="206" xfId="0" applyFont="1" applyFill="1" applyBorder="1" applyAlignment="1">
      <alignment horizontal="center" vertical="center" wrapText="1"/>
    </xf>
    <xf numFmtId="0" fontId="58" fillId="114" borderId="94" xfId="0" applyFont="1" applyFill="1" applyBorder="1" applyAlignment="1">
      <alignment vertical="center"/>
    </xf>
    <xf numFmtId="0" fontId="58" fillId="114" borderId="95" xfId="0" applyFont="1" applyFill="1" applyBorder="1" applyAlignment="1">
      <alignment vertical="center"/>
    </xf>
    <xf numFmtId="0" fontId="29" fillId="115" borderId="90" xfId="0" applyFont="1" applyFill="1" applyBorder="1" applyAlignment="1">
      <alignment horizontal="center" vertical="center" wrapText="1"/>
    </xf>
    <xf numFmtId="169" fontId="7" fillId="3" borderId="72" xfId="1" applyNumberFormat="1" applyFont="1" applyFill="1" applyBorder="1" applyAlignment="1">
      <alignment vertical="center" wrapText="1"/>
    </xf>
    <xf numFmtId="169" fontId="40" fillId="3" borderId="134" xfId="1" applyNumberFormat="1" applyFont="1" applyFill="1" applyBorder="1" applyAlignment="1">
      <alignment vertical="center" wrapText="1"/>
    </xf>
    <xf numFmtId="0" fontId="7" fillId="3" borderId="110" xfId="0" applyFont="1" applyFill="1" applyBorder="1" applyAlignment="1">
      <alignment horizontal="center" vertical="center" wrapText="1"/>
    </xf>
    <xf numFmtId="169" fontId="7" fillId="3" borderId="65" xfId="1" applyNumberFormat="1" applyFont="1" applyFill="1" applyBorder="1" applyAlignment="1">
      <alignment vertical="center" wrapText="1"/>
    </xf>
    <xf numFmtId="169" fontId="7" fillId="3" borderId="73" xfId="1" applyNumberFormat="1" applyFont="1" applyFill="1" applyBorder="1" applyAlignment="1">
      <alignment vertical="center" wrapText="1"/>
    </xf>
    <xf numFmtId="0" fontId="29" fillId="115" borderId="222" xfId="0" applyFont="1" applyFill="1" applyBorder="1" applyAlignment="1">
      <alignment horizontal="center" vertical="center" wrapText="1"/>
    </xf>
    <xf numFmtId="0" fontId="29" fillId="115" borderId="223" xfId="0" applyFont="1" applyFill="1" applyBorder="1" applyAlignment="1">
      <alignment horizontal="center" vertical="center" wrapText="1"/>
    </xf>
    <xf numFmtId="0" fontId="197" fillId="115" borderId="136" xfId="0" applyFont="1" applyFill="1" applyBorder="1" applyAlignment="1">
      <alignment horizontal="center" vertical="center" wrapText="1"/>
    </xf>
    <xf numFmtId="0" fontId="222" fillId="115" borderId="75" xfId="0" applyFont="1" applyFill="1" applyBorder="1" applyAlignment="1">
      <alignment horizontal="center" vertical="center" wrapText="1"/>
    </xf>
    <xf numFmtId="0" fontId="222" fillId="115" borderId="76" xfId="0" applyFont="1" applyFill="1" applyBorder="1" applyAlignment="1">
      <alignment horizontal="center" vertical="center" wrapText="1"/>
    </xf>
    <xf numFmtId="0" fontId="29" fillId="115" borderId="131" xfId="0" applyFont="1" applyFill="1" applyBorder="1" applyAlignment="1">
      <alignment horizontal="center" vertical="center" wrapText="1"/>
    </xf>
    <xf numFmtId="0" fontId="206" fillId="114" borderId="97" xfId="0" quotePrefix="1" applyFont="1" applyFill="1" applyBorder="1" applyAlignment="1">
      <alignment vertical="center"/>
    </xf>
    <xf numFmtId="0" fontId="7" fillId="3" borderId="56" xfId="0" applyFont="1" applyFill="1" applyBorder="1"/>
    <xf numFmtId="43" fontId="7" fillId="3" borderId="62" xfId="1" applyFont="1" applyFill="1" applyBorder="1"/>
    <xf numFmtId="0" fontId="7" fillId="3" borderId="99" xfId="0" applyFont="1" applyFill="1" applyBorder="1"/>
    <xf numFmtId="0" fontId="7" fillId="3" borderId="67" xfId="0" applyFont="1" applyFill="1" applyBorder="1"/>
    <xf numFmtId="43" fontId="7" fillId="3" borderId="68" xfId="1" applyFont="1" applyFill="1" applyBorder="1"/>
    <xf numFmtId="9" fontId="7" fillId="3" borderId="68" xfId="2" applyFont="1" applyFill="1" applyBorder="1" applyAlignment="1">
      <alignment horizontal="right"/>
    </xf>
    <xf numFmtId="43" fontId="7" fillId="3" borderId="69" xfId="1" applyFont="1" applyFill="1" applyBorder="1"/>
    <xf numFmtId="0" fontId="206" fillId="114" borderId="141" xfId="0" applyFont="1" applyFill="1" applyBorder="1" applyAlignment="1">
      <alignment vertical="center"/>
    </xf>
    <xf numFmtId="0" fontId="7" fillId="3" borderId="142" xfId="0" applyFont="1" applyFill="1" applyBorder="1" applyAlignment="1">
      <alignment horizontal="center" vertical="center" wrapText="1"/>
    </xf>
    <xf numFmtId="0" fontId="27" fillId="3" borderId="129" xfId="0" applyFont="1" applyFill="1" applyBorder="1" applyAlignment="1">
      <alignment vertical="center" wrapText="1"/>
    </xf>
    <xf numFmtId="169" fontId="7" fillId="115" borderId="129" xfId="1" applyNumberFormat="1" applyFont="1" applyFill="1" applyBorder="1" applyAlignment="1">
      <alignment vertical="center" wrapText="1"/>
    </xf>
    <xf numFmtId="165" fontId="7" fillId="115" borderId="129" xfId="1" applyNumberFormat="1" applyFont="1" applyFill="1" applyBorder="1" applyAlignment="1">
      <alignment vertical="center" wrapText="1"/>
    </xf>
    <xf numFmtId="169" fontId="7" fillId="3" borderId="128" xfId="1" applyNumberFormat="1" applyFont="1" applyFill="1" applyBorder="1" applyAlignment="1">
      <alignment vertical="center" wrapText="1"/>
    </xf>
    <xf numFmtId="169" fontId="40" fillId="3" borderId="82" xfId="0" applyNumberFormat="1" applyFont="1" applyFill="1" applyBorder="1" applyAlignment="1">
      <alignment vertical="center" wrapText="1"/>
    </xf>
    <xf numFmtId="165" fontId="40" fillId="3" borderId="82" xfId="1" applyNumberFormat="1" applyFont="1" applyFill="1" applyBorder="1" applyAlignment="1">
      <alignment vertical="center" wrapText="1"/>
    </xf>
    <xf numFmtId="9" fontId="40" fillId="3" borderId="71" xfId="2" applyFont="1" applyFill="1" applyBorder="1" applyAlignment="1">
      <alignment vertical="center" wrapText="1"/>
    </xf>
    <xf numFmtId="0" fontId="197" fillId="115" borderId="134" xfId="0" applyFont="1" applyFill="1" applyBorder="1" applyAlignment="1">
      <alignment horizontal="center" vertical="center" wrapText="1"/>
    </xf>
    <xf numFmtId="0" fontId="29" fillId="115" borderId="109" xfId="0" applyFont="1" applyFill="1" applyBorder="1" applyAlignment="1">
      <alignment horizontal="right" vertical="top"/>
    </xf>
    <xf numFmtId="0" fontId="7" fillId="3" borderId="109" xfId="0" applyFont="1" applyFill="1" applyBorder="1" applyAlignment="1">
      <alignment vertical="center" wrapText="1"/>
    </xf>
    <xf numFmtId="0" fontId="7" fillId="3" borderId="137" xfId="0" applyFont="1" applyFill="1" applyBorder="1" applyAlignment="1">
      <alignment vertical="center" wrapText="1"/>
    </xf>
    <xf numFmtId="169" fontId="40" fillId="3" borderId="128" xfId="1" applyNumberFormat="1" applyFont="1" applyFill="1" applyBorder="1" applyAlignment="1">
      <alignment vertical="center" wrapText="1"/>
    </xf>
    <xf numFmtId="0" fontId="24" fillId="4" borderId="147" xfId="0" applyFont="1" applyFill="1" applyBorder="1" applyAlignment="1">
      <alignment horizontal="center" vertical="center" wrapText="1"/>
    </xf>
    <xf numFmtId="9" fontId="54" fillId="3" borderId="82" xfId="0" applyNumberFormat="1" applyFont="1" applyFill="1" applyBorder="1" applyAlignment="1">
      <alignment horizontal="center" vertical="center" wrapText="1"/>
    </xf>
    <xf numFmtId="0" fontId="54" fillId="3" borderId="71" xfId="0" applyFont="1" applyFill="1" applyBorder="1" applyAlignment="1">
      <alignment horizontal="center" vertical="center" wrapText="1"/>
    </xf>
    <xf numFmtId="0" fontId="24" fillId="4" borderId="110" xfId="0" applyFont="1" applyFill="1" applyBorder="1" applyAlignment="1">
      <alignment horizontal="center" vertical="center" wrapText="1"/>
    </xf>
    <xf numFmtId="9" fontId="54" fillId="3" borderId="48" xfId="0" applyNumberFormat="1" applyFont="1" applyFill="1" applyBorder="1" applyAlignment="1">
      <alignment horizontal="center" vertical="center" wrapText="1"/>
    </xf>
    <xf numFmtId="0" fontId="54" fillId="3" borderId="48" xfId="0" applyFont="1" applyFill="1" applyBorder="1" applyAlignment="1">
      <alignment horizontal="center" vertical="center" wrapText="1"/>
    </xf>
    <xf numFmtId="0" fontId="54" fillId="3" borderId="73" xfId="0" applyFont="1" applyFill="1" applyBorder="1" applyAlignment="1">
      <alignment horizontal="center" vertical="center" wrapText="1"/>
    </xf>
    <xf numFmtId="0" fontId="29" fillId="115" borderId="193" xfId="0" applyFont="1" applyFill="1" applyBorder="1" applyAlignment="1">
      <alignment vertical="center" wrapText="1"/>
    </xf>
    <xf numFmtId="0" fontId="24" fillId="4" borderId="207" xfId="0" applyFont="1" applyFill="1" applyBorder="1" applyAlignment="1">
      <alignment horizontal="center" vertical="center" wrapText="1"/>
    </xf>
    <xf numFmtId="10" fontId="40" fillId="3" borderId="208" xfId="1" applyNumberFormat="1" applyFont="1" applyFill="1" applyBorder="1" applyAlignment="1">
      <alignment horizontal="right" vertical="center" wrapText="1"/>
    </xf>
    <xf numFmtId="43" fontId="7" fillId="3" borderId="210" xfId="1" applyFont="1" applyFill="1" applyBorder="1" applyAlignment="1">
      <alignment vertical="center" wrapText="1"/>
    </xf>
    <xf numFmtId="170" fontId="7" fillId="3" borderId="210" xfId="2" applyNumberFormat="1" applyFont="1" applyFill="1" applyBorder="1" applyAlignment="1">
      <alignment horizontal="right" vertical="center" wrapText="1"/>
    </xf>
    <xf numFmtId="170" fontId="7" fillId="3" borderId="211" xfId="2" applyNumberFormat="1" applyFont="1" applyFill="1" applyBorder="1" applyAlignment="1">
      <alignment horizontal="right" vertical="center" wrapText="1"/>
    </xf>
    <xf numFmtId="170" fontId="40" fillId="3" borderId="204" xfId="2" applyNumberFormat="1" applyFont="1" applyFill="1" applyBorder="1" applyAlignment="1">
      <alignment horizontal="right" vertical="center" wrapText="1"/>
    </xf>
    <xf numFmtId="170" fontId="7" fillId="3" borderId="210" xfId="1" applyNumberFormat="1" applyFont="1" applyFill="1" applyBorder="1" applyAlignment="1">
      <alignment vertical="center" wrapText="1"/>
    </xf>
    <xf numFmtId="170" fontId="40" fillId="3" borderId="215" xfId="2" applyNumberFormat="1" applyFont="1" applyFill="1" applyBorder="1" applyAlignment="1">
      <alignment horizontal="right" vertical="center" wrapText="1"/>
    </xf>
    <xf numFmtId="0" fontId="24" fillId="4" borderId="216" xfId="0" applyFont="1" applyFill="1" applyBorder="1" applyAlignment="1">
      <alignment horizontal="center" vertical="center" wrapText="1"/>
    </xf>
    <xf numFmtId="169" fontId="40" fillId="3" borderId="217" xfId="1" applyNumberFormat="1" applyFont="1" applyFill="1" applyBorder="1" applyAlignment="1">
      <alignment horizontal="center" vertical="center" wrapText="1"/>
    </xf>
    <xf numFmtId="170" fontId="40" fillId="3" borderId="218" xfId="1" applyNumberFormat="1" applyFont="1" applyFill="1" applyBorder="1" applyAlignment="1">
      <alignment horizontal="right" vertical="center" wrapText="1"/>
    </xf>
    <xf numFmtId="0" fontId="209" fillId="115" borderId="228" xfId="0" applyFont="1" applyFill="1" applyBorder="1" applyAlignment="1">
      <alignment horizontal="center" vertical="center" wrapText="1"/>
    </xf>
    <xf numFmtId="43" fontId="209" fillId="115" borderId="228" xfId="1" applyFont="1" applyFill="1" applyBorder="1" applyAlignment="1">
      <alignment horizontal="center" vertical="center" wrapText="1"/>
    </xf>
    <xf numFmtId="0" fontId="209" fillId="115" borderId="229" xfId="0" applyFont="1" applyFill="1" applyBorder="1" applyAlignment="1">
      <alignment horizontal="center" vertical="center" wrapText="1"/>
    </xf>
    <xf numFmtId="0" fontId="29" fillId="115" borderId="232" xfId="0" applyFont="1" applyFill="1" applyBorder="1" applyAlignment="1">
      <alignment horizontal="center" vertical="center" wrapText="1"/>
    </xf>
    <xf numFmtId="0" fontId="29" fillId="115" borderId="233" xfId="0" applyFont="1" applyFill="1" applyBorder="1" applyAlignment="1">
      <alignment horizontal="center" vertical="center" wrapText="1"/>
    </xf>
    <xf numFmtId="43" fontId="7" fillId="3" borderId="78" xfId="1" applyFont="1" applyFill="1" applyBorder="1" applyAlignment="1">
      <alignment vertical="center" wrapText="1"/>
    </xf>
    <xf numFmtId="169" fontId="7" fillId="3" borderId="100" xfId="1" applyNumberFormat="1" applyFont="1" applyFill="1" applyBorder="1" applyAlignment="1">
      <alignment vertical="center" wrapText="1"/>
    </xf>
    <xf numFmtId="0" fontId="7" fillId="3" borderId="56" xfId="0" applyFont="1" applyFill="1" applyBorder="1" applyAlignment="1">
      <alignment vertical="center" wrapText="1"/>
    </xf>
    <xf numFmtId="0" fontId="40" fillId="3" borderId="113" xfId="0" applyFont="1" applyFill="1" applyBorder="1" applyAlignment="1">
      <alignment vertical="center" wrapText="1"/>
    </xf>
    <xf numFmtId="0" fontId="40" fillId="3" borderId="138" xfId="0" applyFont="1" applyFill="1" applyBorder="1" applyAlignment="1">
      <alignment vertical="center" wrapText="1"/>
    </xf>
    <xf numFmtId="43" fontId="7" fillId="3" borderId="122" xfId="1" applyFont="1" applyFill="1" applyBorder="1" applyAlignment="1">
      <alignment vertical="center" wrapText="1"/>
    </xf>
    <xf numFmtId="169" fontId="7" fillId="3" borderId="122" xfId="1" applyNumberFormat="1" applyFont="1" applyFill="1" applyBorder="1" applyAlignment="1">
      <alignment vertical="center" wrapText="1"/>
    </xf>
    <xf numFmtId="169" fontId="7" fillId="3" borderId="139" xfId="1" applyNumberFormat="1" applyFont="1" applyFill="1" applyBorder="1" applyAlignment="1">
      <alignment vertical="center" wrapText="1"/>
    </xf>
    <xf numFmtId="0" fontId="7" fillId="3" borderId="63" xfId="0" applyFont="1" applyFill="1" applyBorder="1" applyAlignment="1">
      <alignment vertical="center" wrapText="1"/>
    </xf>
    <xf numFmtId="0" fontId="200" fillId="114" borderId="112" xfId="0" applyFont="1" applyFill="1" applyBorder="1" applyAlignment="1">
      <alignment vertical="center"/>
    </xf>
    <xf numFmtId="0" fontId="200" fillId="114" borderId="114" xfId="0" applyFont="1" applyFill="1" applyBorder="1" applyAlignment="1">
      <alignment vertical="center"/>
    </xf>
    <xf numFmtId="0" fontId="24" fillId="4" borderId="77" xfId="0" applyFont="1" applyFill="1" applyBorder="1" applyAlignment="1">
      <alignment horizontal="center" vertical="center" wrapText="1"/>
    </xf>
    <xf numFmtId="0" fontId="29" fillId="4" borderId="216" xfId="0" applyFont="1" applyFill="1" applyBorder="1" applyAlignment="1">
      <alignment horizontal="center" vertical="center" wrapText="1"/>
    </xf>
    <xf numFmtId="169" fontId="40" fillId="3" borderId="217" xfId="1" applyNumberFormat="1" applyFont="1" applyFill="1" applyBorder="1" applyAlignment="1">
      <alignment vertical="center" wrapText="1"/>
    </xf>
    <xf numFmtId="169" fontId="40" fillId="3" borderId="218" xfId="1" applyNumberFormat="1" applyFont="1" applyFill="1" applyBorder="1" applyAlignment="1">
      <alignment vertical="center" wrapText="1"/>
    </xf>
    <xf numFmtId="0" fontId="40" fillId="3" borderId="209" xfId="0" applyFont="1" applyFill="1" applyBorder="1" applyAlignment="1">
      <alignment horizontal="left" vertical="center" wrapText="1"/>
    </xf>
    <xf numFmtId="169" fontId="7" fillId="3" borderId="210" xfId="1" applyNumberFormat="1" applyFont="1" applyFill="1" applyBorder="1" applyAlignment="1">
      <alignment vertical="center" wrapText="1"/>
    </xf>
    <xf numFmtId="0" fontId="7" fillId="3" borderId="209" xfId="0" applyFont="1" applyFill="1" applyBorder="1" applyAlignment="1">
      <alignment horizontal="left" vertical="center" wrapText="1"/>
    </xf>
    <xf numFmtId="169" fontId="7" fillId="3" borderId="211" xfId="1" applyNumberFormat="1" applyFont="1" applyFill="1" applyBorder="1" applyAlignment="1">
      <alignment vertical="center" wrapText="1"/>
    </xf>
    <xf numFmtId="169" fontId="7" fillId="3" borderId="234" xfId="1" applyNumberFormat="1" applyFont="1" applyFill="1" applyBorder="1" applyAlignment="1">
      <alignment vertical="center" wrapText="1"/>
    </xf>
    <xf numFmtId="0" fontId="7" fillId="3" borderId="212" xfId="0" applyFont="1" applyFill="1" applyBorder="1" applyAlignment="1">
      <alignment horizontal="left" vertical="center" wrapText="1"/>
    </xf>
    <xf numFmtId="0" fontId="40" fillId="3" borderId="235" xfId="0" applyFont="1" applyFill="1" applyBorder="1" applyAlignment="1">
      <alignment horizontal="left" vertical="center" wrapText="1"/>
    </xf>
    <xf numFmtId="169" fontId="40" fillId="3" borderId="204" xfId="1" applyNumberFormat="1" applyFont="1" applyFill="1" applyBorder="1" applyAlignment="1">
      <alignment vertical="center" wrapText="1"/>
    </xf>
    <xf numFmtId="0" fontId="40" fillId="3" borderId="207" xfId="0" applyFont="1" applyFill="1" applyBorder="1" applyAlignment="1">
      <alignment horizontal="left" vertical="center" wrapText="1"/>
    </xf>
    <xf numFmtId="169" fontId="7" fillId="3" borderId="208" xfId="1" applyNumberFormat="1" applyFont="1" applyFill="1" applyBorder="1" applyAlignment="1">
      <alignment vertical="center" wrapText="1"/>
    </xf>
    <xf numFmtId="0" fontId="7" fillId="3" borderId="230" xfId="0" applyFont="1" applyFill="1" applyBorder="1" applyAlignment="1">
      <alignment horizontal="left" vertical="center" wrapText="1"/>
    </xf>
    <xf numFmtId="169" fontId="7" fillId="3" borderId="231" xfId="1" applyNumberFormat="1" applyFont="1" applyFill="1" applyBorder="1" applyAlignment="1">
      <alignment vertical="center" wrapText="1"/>
    </xf>
    <xf numFmtId="169" fontId="7" fillId="3" borderId="236" xfId="1" applyNumberFormat="1" applyFont="1" applyFill="1" applyBorder="1" applyAlignment="1">
      <alignment vertical="center" wrapText="1"/>
    </xf>
    <xf numFmtId="0" fontId="27" fillId="115" borderId="228" xfId="0" applyFont="1" applyFill="1" applyBorder="1" applyAlignment="1">
      <alignment horizontal="center" vertical="center" wrapText="1"/>
    </xf>
    <xf numFmtId="0" fontId="27" fillId="115" borderId="229" xfId="0" applyFont="1" applyFill="1" applyBorder="1" applyAlignment="1">
      <alignment horizontal="center" vertical="center" wrapText="1"/>
    </xf>
    <xf numFmtId="0" fontId="58" fillId="114" borderId="214" xfId="0" applyFont="1" applyFill="1" applyBorder="1" applyAlignment="1">
      <alignment vertical="center"/>
    </xf>
    <xf numFmtId="0" fontId="58" fillId="114" borderId="125" xfId="0" applyFont="1" applyFill="1" applyBorder="1" applyAlignment="1">
      <alignment vertical="center"/>
    </xf>
    <xf numFmtId="0" fontId="58" fillId="114" borderId="215" xfId="0" applyFont="1" applyFill="1" applyBorder="1" applyAlignment="1">
      <alignment vertical="center"/>
    </xf>
    <xf numFmtId="0" fontId="215" fillId="115" borderId="237" xfId="0" applyFont="1" applyFill="1" applyBorder="1" applyAlignment="1">
      <alignment horizontal="center" vertical="center" wrapText="1"/>
    </xf>
    <xf numFmtId="0" fontId="215" fillId="115" borderId="238" xfId="0" applyFont="1" applyFill="1" applyBorder="1" applyAlignment="1">
      <alignment horizontal="center" vertical="center" wrapText="1"/>
    </xf>
    <xf numFmtId="0" fontId="215" fillId="115" borderId="239" xfId="0" applyFont="1" applyFill="1" applyBorder="1" applyAlignment="1">
      <alignment horizontal="center" vertical="center" wrapText="1"/>
    </xf>
    <xf numFmtId="0" fontId="29" fillId="115" borderId="240" xfId="0" applyFont="1" applyFill="1" applyBorder="1" applyAlignment="1">
      <alignment horizontal="center" vertical="center" wrapText="1"/>
    </xf>
    <xf numFmtId="0" fontId="40" fillId="3" borderId="77" xfId="0" applyFont="1" applyFill="1" applyBorder="1" applyAlignment="1">
      <alignment horizontal="center" vertical="center" wrapText="1"/>
    </xf>
    <xf numFmtId="0" fontId="40" fillId="3" borderId="78" xfId="0" applyFont="1" applyFill="1" applyBorder="1" applyAlignment="1">
      <alignment vertical="center" wrapText="1"/>
    </xf>
    <xf numFmtId="169" fontId="7" fillId="4" borderId="77" xfId="1" applyNumberFormat="1" applyFont="1" applyFill="1" applyBorder="1" applyAlignment="1">
      <alignment vertical="center" wrapText="1"/>
    </xf>
    <xf numFmtId="169" fontId="7" fillId="4" borderId="78" xfId="1" applyNumberFormat="1" applyFont="1" applyFill="1" applyBorder="1" applyAlignment="1">
      <alignment vertical="center" wrapText="1"/>
    </xf>
    <xf numFmtId="0" fontId="7" fillId="3" borderId="98" xfId="0" applyFont="1" applyFill="1" applyBorder="1"/>
    <xf numFmtId="169" fontId="7" fillId="3" borderId="67" xfId="1" applyNumberFormat="1" applyFont="1" applyFill="1" applyBorder="1" applyAlignment="1">
      <alignment vertical="center" wrapText="1"/>
    </xf>
    <xf numFmtId="0" fontId="7" fillId="3" borderId="139" xfId="0" applyFont="1" applyFill="1" applyBorder="1"/>
    <xf numFmtId="0" fontId="197" fillId="115" borderId="97" xfId="0" applyFont="1" applyFill="1" applyBorder="1" applyAlignment="1">
      <alignment horizontal="center" vertical="center" wrapText="1"/>
    </xf>
    <xf numFmtId="0" fontId="197" fillId="115" borderId="98" xfId="0" applyFont="1" applyFill="1" applyBorder="1" applyAlignment="1">
      <alignment horizontal="center" vertical="center" wrapText="1"/>
    </xf>
    <xf numFmtId="0" fontId="197" fillId="115" borderId="102" xfId="0" applyFont="1" applyFill="1" applyBorder="1" applyAlignment="1">
      <alignment horizontal="center" vertical="center" wrapText="1"/>
    </xf>
    <xf numFmtId="169" fontId="7" fillId="3" borderId="97" xfId="1" applyNumberFormat="1" applyFont="1" applyFill="1" applyBorder="1" applyAlignment="1">
      <alignment horizontal="center" vertical="center" wrapText="1"/>
    </xf>
    <xf numFmtId="169" fontId="7" fillId="3" borderId="102" xfId="1" applyNumberFormat="1" applyFont="1" applyFill="1" applyBorder="1" applyAlignment="1">
      <alignment horizontal="center" vertical="center" wrapText="1"/>
    </xf>
    <xf numFmtId="169" fontId="40" fillId="3" borderId="98" xfId="1" applyNumberFormat="1" applyFont="1" applyFill="1" applyBorder="1" applyAlignment="1">
      <alignment horizontal="center" vertical="center" wrapText="1"/>
    </xf>
    <xf numFmtId="169" fontId="40" fillId="3" borderId="102" xfId="1" applyNumberFormat="1" applyFont="1" applyFill="1" applyBorder="1" applyAlignment="1">
      <alignment horizontal="center" vertical="center" wrapText="1"/>
    </xf>
    <xf numFmtId="0" fontId="7" fillId="3" borderId="79" xfId="0" applyFont="1" applyFill="1" applyBorder="1" applyAlignment="1">
      <alignment horizontal="center" vertical="center" wrapText="1"/>
    </xf>
    <xf numFmtId="0" fontId="7" fillId="3" borderId="138" xfId="0" applyFont="1" applyFill="1" applyBorder="1" applyAlignment="1">
      <alignment horizontal="center" vertical="center" wrapText="1"/>
    </xf>
    <xf numFmtId="0" fontId="7" fillId="3" borderId="122" xfId="0" applyFont="1" applyFill="1" applyBorder="1" applyAlignment="1">
      <alignment horizontal="left" vertical="center" wrapText="1" indent="1"/>
    </xf>
    <xf numFmtId="169" fontId="7" fillId="3" borderId="138" xfId="1" applyNumberFormat="1" applyFont="1" applyFill="1" applyBorder="1" applyAlignment="1">
      <alignment horizontal="center" vertical="center" wrapText="1"/>
    </xf>
    <xf numFmtId="169" fontId="7" fillId="3" borderId="122" xfId="1" applyNumberFormat="1" applyFont="1" applyFill="1" applyBorder="1" applyAlignment="1">
      <alignment horizontal="center" vertical="center" wrapText="1"/>
    </xf>
    <xf numFmtId="169" fontId="40" fillId="3" borderId="139" xfId="1" applyNumberFormat="1" applyFont="1" applyFill="1" applyBorder="1" applyAlignment="1">
      <alignment horizontal="center" vertical="center" wrapText="1"/>
    </xf>
    <xf numFmtId="169" fontId="40" fillId="3" borderId="122" xfId="1" applyNumberFormat="1" applyFont="1" applyFill="1" applyBorder="1" applyAlignment="1">
      <alignment horizontal="center" vertical="center" wrapText="1"/>
    </xf>
    <xf numFmtId="0" fontId="29" fillId="115" borderId="138" xfId="0" applyFont="1" applyFill="1" applyBorder="1" applyAlignment="1">
      <alignment horizontal="center" vertical="center" wrapText="1"/>
    </xf>
    <xf numFmtId="0" fontId="55" fillId="114" borderId="112" xfId="0" applyFont="1" applyFill="1" applyBorder="1" applyAlignment="1">
      <alignment vertical="center"/>
    </xf>
    <xf numFmtId="0" fontId="55" fillId="114" borderId="114" xfId="0" applyFont="1" applyFill="1" applyBorder="1" applyAlignment="1">
      <alignment vertical="center"/>
    </xf>
    <xf numFmtId="169" fontId="40" fillId="3" borderId="65" xfId="1" applyNumberFormat="1" applyFont="1" applyFill="1" applyBorder="1" applyAlignment="1">
      <alignment vertical="center" wrapText="1"/>
    </xf>
    <xf numFmtId="169" fontId="40" fillId="3" borderId="66" xfId="1" applyNumberFormat="1" applyFont="1" applyFill="1" applyBorder="1" applyAlignment="1">
      <alignment vertical="center" wrapText="1"/>
    </xf>
    <xf numFmtId="0" fontId="58" fillId="114" borderId="114" xfId="0" applyFont="1" applyFill="1" applyBorder="1" applyAlignment="1">
      <alignment vertical="center"/>
    </xf>
    <xf numFmtId="169" fontId="40" fillId="3" borderId="77" xfId="1" applyNumberFormat="1" applyFont="1" applyFill="1" applyBorder="1" applyAlignment="1">
      <alignment vertical="center" wrapText="1"/>
    </xf>
    <xf numFmtId="0" fontId="40" fillId="3" borderId="56" xfId="0" applyFont="1" applyFill="1" applyBorder="1" applyAlignment="1">
      <alignment vertical="center" wrapText="1"/>
    </xf>
    <xf numFmtId="0" fontId="7" fillId="3" borderId="67" xfId="0" applyFont="1" applyFill="1" applyBorder="1" applyAlignment="1">
      <alignment vertical="center" wrapText="1"/>
    </xf>
    <xf numFmtId="0" fontId="7" fillId="3" borderId="68" xfId="0" applyFont="1" applyFill="1" applyBorder="1" applyAlignment="1">
      <alignment horizontal="left" vertical="center" wrapText="1" indent="3"/>
    </xf>
    <xf numFmtId="0" fontId="58" fillId="114" borderId="113" xfId="17" applyFont="1" applyFill="1" applyBorder="1" applyAlignment="1">
      <alignment horizontal="left" vertical="center"/>
    </xf>
    <xf numFmtId="0" fontId="58" fillId="114" borderId="112" xfId="17" applyFont="1" applyFill="1" applyBorder="1" applyAlignment="1">
      <alignment horizontal="left" vertical="center"/>
    </xf>
    <xf numFmtId="0" fontId="58" fillId="114" borderId="114" xfId="17" applyFont="1" applyFill="1" applyBorder="1" applyAlignment="1">
      <alignment horizontal="left" vertical="center"/>
    </xf>
    <xf numFmtId="41" fontId="11" fillId="115" borderId="124" xfId="17" applyNumberFormat="1" applyFont="1" applyFill="1" applyBorder="1" applyAlignment="1">
      <alignment horizontal="center" vertical="center"/>
    </xf>
    <xf numFmtId="41" fontId="11" fillId="115" borderId="112" xfId="17" applyNumberFormat="1" applyFont="1" applyFill="1" applyBorder="1" applyAlignment="1">
      <alignment horizontal="center" vertical="center"/>
    </xf>
    <xf numFmtId="41" fontId="11" fillId="115" borderId="114" xfId="17" applyNumberFormat="1" applyFont="1" applyFill="1" applyBorder="1" applyAlignment="1">
      <alignment horizontal="center" vertical="center"/>
    </xf>
    <xf numFmtId="0" fontId="29" fillId="3" borderId="77" xfId="10" applyFont="1" applyFill="1" applyBorder="1"/>
    <xf numFmtId="0" fontId="27" fillId="3" borderId="111" xfId="10" applyFont="1" applyFill="1" applyBorder="1"/>
    <xf numFmtId="0" fontId="27" fillId="3" borderId="78" xfId="10" applyFont="1" applyFill="1" applyBorder="1"/>
    <xf numFmtId="0" fontId="29" fillId="3" borderId="100" xfId="10" applyFont="1" applyFill="1" applyBorder="1"/>
    <xf numFmtId="0" fontId="29" fillId="3" borderId="56" xfId="10" applyFont="1" applyFill="1" applyBorder="1"/>
    <xf numFmtId="0" fontId="29" fillId="3" borderId="62" xfId="10" applyFont="1" applyFill="1" applyBorder="1"/>
    <xf numFmtId="0" fontId="29" fillId="3" borderId="56" xfId="10" applyFont="1" applyFill="1" applyBorder="1" applyAlignment="1">
      <alignment horizontal="left"/>
    </xf>
    <xf numFmtId="41" fontId="27" fillId="3" borderId="62" xfId="10" applyNumberFormat="1" applyFont="1" applyFill="1" applyBorder="1" applyAlignment="1">
      <alignment horizontal="right"/>
    </xf>
    <xf numFmtId="0" fontId="27" fillId="3" borderId="56" xfId="10" applyFont="1" applyFill="1" applyBorder="1" applyAlignment="1">
      <alignment horizontal="left" indent="4"/>
    </xf>
    <xf numFmtId="41" fontId="27" fillId="3" borderId="62" xfId="10" applyNumberFormat="1" applyFont="1" applyFill="1" applyBorder="1" applyAlignment="1">
      <alignment horizontal="left" indent="4"/>
    </xf>
    <xf numFmtId="41" fontId="41" fillId="3" borderId="62" xfId="3" quotePrefix="1" applyNumberFormat="1" applyFont="1" applyFill="1" applyBorder="1" applyAlignment="1" applyProtection="1">
      <alignment horizontal="right" vertical="center"/>
    </xf>
    <xf numFmtId="0" fontId="27" fillId="3" borderId="56" xfId="10" applyFont="1" applyFill="1" applyBorder="1" applyAlignment="1">
      <alignment horizontal="left" indent="7"/>
    </xf>
    <xf numFmtId="0" fontId="27" fillId="3" borderId="63" xfId="10" applyFont="1" applyFill="1" applyBorder="1" applyAlignment="1">
      <alignment horizontal="left" indent="4"/>
    </xf>
    <xf numFmtId="41" fontId="27" fillId="3" borderId="64" xfId="10" applyNumberFormat="1" applyFont="1" applyFill="1" applyBorder="1" applyAlignment="1">
      <alignment horizontal="left" indent="4"/>
    </xf>
    <xf numFmtId="0" fontId="29" fillId="3" borderId="113" xfId="10" applyFont="1" applyFill="1" applyBorder="1"/>
    <xf numFmtId="41" fontId="29" fillId="3" borderId="114" xfId="10" applyNumberFormat="1" applyFont="1" applyFill="1" applyBorder="1" applyAlignment="1">
      <alignment horizontal="right"/>
    </xf>
    <xf numFmtId="0" fontId="29" fillId="3" borderId="65" xfId="10" applyFont="1" applyFill="1" applyBorder="1"/>
    <xf numFmtId="41" fontId="27" fillId="3" borderId="66" xfId="10" applyNumberFormat="1" applyFont="1" applyFill="1" applyBorder="1"/>
    <xf numFmtId="41" fontId="27" fillId="3" borderId="62" xfId="10" applyNumberFormat="1" applyFont="1" applyFill="1" applyBorder="1"/>
    <xf numFmtId="41" fontId="27" fillId="3" borderId="64" xfId="10" applyNumberFormat="1" applyFont="1" applyFill="1" applyBorder="1" applyAlignment="1">
      <alignment horizontal="right"/>
    </xf>
    <xf numFmtId="0" fontId="29" fillId="3" borderId="113" xfId="10" applyFont="1" applyFill="1" applyBorder="1" applyAlignment="1">
      <alignment horizontal="left"/>
    </xf>
    <xf numFmtId="0" fontId="27" fillId="3" borderId="79" xfId="10" applyFont="1" applyFill="1" applyBorder="1" applyAlignment="1">
      <alignment horizontal="left" indent="4"/>
    </xf>
    <xf numFmtId="41" fontId="27" fillId="3" borderId="99" xfId="10" applyNumberFormat="1" applyFont="1" applyFill="1" applyBorder="1" applyAlignment="1">
      <alignment horizontal="left" indent="4"/>
    </xf>
    <xf numFmtId="0" fontId="27" fillId="3" borderId="65" xfId="10" applyFont="1" applyFill="1" applyBorder="1"/>
    <xf numFmtId="0" fontId="27" fillId="3" borderId="63" xfId="10" applyFont="1" applyFill="1" applyBorder="1" applyAlignment="1">
      <alignment horizontal="left"/>
    </xf>
    <xf numFmtId="41" fontId="29" fillId="3" borderId="114" xfId="10" applyNumberFormat="1" applyFont="1" applyFill="1" applyBorder="1"/>
    <xf numFmtId="0" fontId="55" fillId="114" borderId="113" xfId="17" applyFont="1" applyFill="1" applyBorder="1" applyAlignment="1">
      <alignment vertical="center"/>
    </xf>
    <xf numFmtId="0" fontId="58" fillId="114" borderId="112" xfId="17" applyFont="1" applyFill="1" applyBorder="1" applyAlignment="1">
      <alignment vertical="center"/>
    </xf>
    <xf numFmtId="0" fontId="58" fillId="114" borderId="114" xfId="17" applyFont="1" applyFill="1" applyBorder="1" applyAlignment="1">
      <alignment vertical="center"/>
    </xf>
    <xf numFmtId="0" fontId="196" fillId="115" borderId="112" xfId="17" applyFont="1" applyFill="1" applyBorder="1" applyAlignment="1">
      <alignment vertical="center"/>
    </xf>
    <xf numFmtId="166" fontId="24" fillId="115" borderId="124" xfId="7" applyNumberFormat="1" applyFont="1" applyFill="1" applyBorder="1" applyAlignment="1">
      <alignment horizontal="center" vertical="center" wrapText="1"/>
    </xf>
    <xf numFmtId="0" fontId="24" fillId="115" borderId="112" xfId="7" applyFont="1" applyFill="1" applyBorder="1" applyAlignment="1">
      <alignment horizontal="center" vertical="center" wrapText="1"/>
    </xf>
    <xf numFmtId="0" fontId="24" fillId="115" borderId="114" xfId="17" applyFont="1" applyFill="1" applyBorder="1" applyAlignment="1">
      <alignment horizontal="center" vertical="center"/>
    </xf>
    <xf numFmtId="0" fontId="29" fillId="2" borderId="77" xfId="17" applyFont="1" applyFill="1" applyBorder="1" applyAlignment="1">
      <alignment vertical="center"/>
    </xf>
    <xf numFmtId="0" fontId="27" fillId="2" borderId="78" xfId="17" applyFont="1" applyFill="1" applyBorder="1" applyAlignment="1">
      <alignment vertical="center"/>
    </xf>
    <xf numFmtId="0" fontId="27" fillId="2" borderId="111" xfId="17" applyFont="1" applyFill="1" applyBorder="1" applyAlignment="1">
      <alignment vertical="center"/>
    </xf>
    <xf numFmtId="0" fontId="27" fillId="2" borderId="100" xfId="17" applyFont="1" applyFill="1" applyBorder="1" applyAlignment="1">
      <alignment vertical="center"/>
    </xf>
    <xf numFmtId="0" fontId="39" fillId="2" borderId="56" xfId="17" applyFont="1" applyFill="1" applyBorder="1" applyAlignment="1">
      <alignment vertical="center"/>
    </xf>
    <xf numFmtId="0" fontId="27" fillId="2" borderId="62" xfId="17" applyFont="1" applyFill="1" applyBorder="1" applyAlignment="1">
      <alignment vertical="center"/>
    </xf>
    <xf numFmtId="0" fontId="29" fillId="2" borderId="56" xfId="17" applyFont="1" applyFill="1" applyBorder="1" applyAlignment="1">
      <alignment horizontal="left" vertical="center"/>
    </xf>
    <xf numFmtId="0" fontId="27" fillId="2" borderId="56" xfId="17" applyFont="1" applyFill="1" applyBorder="1" applyAlignment="1">
      <alignment horizontal="left" vertical="center"/>
    </xf>
    <xf numFmtId="165" fontId="27" fillId="2" borderId="62" xfId="3" applyNumberFormat="1" applyFont="1" applyFill="1" applyBorder="1" applyAlignment="1" applyProtection="1">
      <alignment vertical="center"/>
    </xf>
    <xf numFmtId="9" fontId="27" fillId="2" borderId="56" xfId="17" applyNumberFormat="1" applyFont="1" applyFill="1" applyBorder="1" applyAlignment="1">
      <alignment horizontal="left" vertical="center"/>
    </xf>
    <xf numFmtId="0" fontId="27" fillId="2" borderId="63" xfId="17" applyFont="1" applyFill="1" applyBorder="1" applyAlignment="1">
      <alignment horizontal="left" vertical="center"/>
    </xf>
    <xf numFmtId="165" fontId="27" fillId="2" borderId="64" xfId="3" applyNumberFormat="1" applyFont="1" applyFill="1" applyBorder="1" applyAlignment="1" applyProtection="1">
      <alignment vertical="center"/>
    </xf>
    <xf numFmtId="0" fontId="41" fillId="2" borderId="113" xfId="17" applyFont="1" applyFill="1" applyBorder="1" applyAlignment="1">
      <alignment horizontal="left" vertical="center"/>
    </xf>
    <xf numFmtId="165" fontId="29" fillId="2" borderId="114" xfId="3" applyNumberFormat="1" applyFont="1" applyFill="1" applyBorder="1" applyAlignment="1" applyProtection="1">
      <alignment vertical="center"/>
    </xf>
    <xf numFmtId="0" fontId="30" fillId="2" borderId="65" xfId="17" applyFont="1" applyFill="1" applyBorder="1" applyAlignment="1">
      <alignment horizontal="left" vertical="center"/>
    </xf>
    <xf numFmtId="165" fontId="30" fillId="2" borderId="66" xfId="3" applyNumberFormat="1" applyFont="1" applyFill="1" applyBorder="1" applyAlignment="1" applyProtection="1">
      <alignment vertical="center"/>
    </xf>
    <xf numFmtId="0" fontId="41" fillId="2" borderId="56" xfId="17" applyFont="1" applyFill="1" applyBorder="1" applyAlignment="1">
      <alignment horizontal="left" vertical="center"/>
    </xf>
    <xf numFmtId="0" fontId="41" fillId="2" borderId="56" xfId="17" applyFont="1" applyFill="1" applyBorder="1" applyAlignment="1">
      <alignment vertical="center"/>
    </xf>
    <xf numFmtId="165" fontId="29" fillId="2" borderId="62" xfId="3" applyNumberFormat="1" applyFont="1" applyFill="1" applyBorder="1" applyAlignment="1" applyProtection="1">
      <alignment vertical="center"/>
    </xf>
    <xf numFmtId="165" fontId="30" fillId="2" borderId="62" xfId="3" applyNumberFormat="1" applyFont="1" applyFill="1" applyBorder="1" applyAlignment="1" applyProtection="1">
      <alignment vertical="center"/>
    </xf>
    <xf numFmtId="0" fontId="29" fillId="2" borderId="56" xfId="17" applyFont="1" applyFill="1" applyBorder="1" applyAlignment="1">
      <alignment vertical="center"/>
    </xf>
    <xf numFmtId="0" fontId="29" fillId="2" borderId="113" xfId="17" applyFont="1" applyFill="1" applyBorder="1" applyAlignment="1">
      <alignment vertical="center"/>
    </xf>
    <xf numFmtId="0" fontId="27" fillId="2" borderId="65" xfId="17" applyFont="1" applyFill="1" applyBorder="1" applyAlignment="1">
      <alignment vertical="center"/>
    </xf>
    <xf numFmtId="165" fontId="41" fillId="2" borderId="62" xfId="3" applyNumberFormat="1" applyFont="1" applyFill="1" applyBorder="1" applyAlignment="1" applyProtection="1">
      <alignment vertical="center"/>
    </xf>
    <xf numFmtId="0" fontId="41" fillId="0" borderId="56" xfId="17" applyFont="1" applyBorder="1" applyAlignment="1">
      <alignment horizontal="left" vertical="center"/>
    </xf>
    <xf numFmtId="0" fontId="27" fillId="2" borderId="63" xfId="17" applyFont="1" applyFill="1" applyBorder="1" applyAlignment="1">
      <alignment vertical="center"/>
    </xf>
    <xf numFmtId="165" fontId="30" fillId="2" borderId="64" xfId="3" applyNumberFormat="1" applyFont="1" applyFill="1" applyBorder="1" applyAlignment="1" applyProtection="1">
      <alignment vertical="center"/>
    </xf>
    <xf numFmtId="0" fontId="40" fillId="2" borderId="113" xfId="17" applyFont="1" applyFill="1" applyBorder="1" applyAlignment="1">
      <alignment vertical="center"/>
    </xf>
    <xf numFmtId="165" fontId="30" fillId="2" borderId="114" xfId="3" applyNumberFormat="1" applyFont="1" applyFill="1" applyBorder="1" applyAlignment="1" applyProtection="1">
      <alignment vertical="center"/>
    </xf>
    <xf numFmtId="165" fontId="29" fillId="2" borderId="66" xfId="3" applyNumberFormat="1" applyFont="1" applyFill="1" applyBorder="1" applyAlignment="1" applyProtection="1">
      <alignment vertical="center"/>
    </xf>
    <xf numFmtId="0" fontId="27" fillId="2" borderId="56" xfId="17" applyFont="1" applyFill="1" applyBorder="1" applyAlignment="1">
      <alignment vertical="center"/>
    </xf>
    <xf numFmtId="0" fontId="27" fillId="2" borderId="67" xfId="17" applyFont="1" applyFill="1" applyBorder="1" applyAlignment="1">
      <alignment vertical="center"/>
    </xf>
    <xf numFmtId="0" fontId="27" fillId="2" borderId="68" xfId="17" applyFont="1" applyFill="1" applyBorder="1" applyAlignment="1">
      <alignment vertical="center"/>
    </xf>
    <xf numFmtId="165" fontId="27" fillId="2" borderId="61" xfId="3" applyNumberFormat="1" applyFont="1" applyFill="1" applyBorder="1" applyAlignment="1" applyProtection="1">
      <alignment vertical="center"/>
    </xf>
    <xf numFmtId="165" fontId="27" fillId="2" borderId="68" xfId="3" applyNumberFormat="1" applyFont="1" applyFill="1" applyBorder="1" applyAlignment="1" applyProtection="1">
      <alignment vertical="center"/>
    </xf>
    <xf numFmtId="165" fontId="27" fillId="2" borderId="69" xfId="3" applyNumberFormat="1" applyFont="1" applyFill="1" applyBorder="1" applyAlignment="1" applyProtection="1">
      <alignment vertical="center"/>
    </xf>
    <xf numFmtId="0" fontId="14" fillId="2" borderId="48" xfId="7" applyFont="1" applyFill="1" applyBorder="1" applyAlignment="1"/>
    <xf numFmtId="0" fontId="14" fillId="2" borderId="65" xfId="7" applyFont="1" applyFill="1" applyBorder="1" applyAlignment="1"/>
    <xf numFmtId="0" fontId="14" fillId="2" borderId="66" xfId="7" applyFont="1" applyFill="1" applyBorder="1" applyAlignment="1"/>
    <xf numFmtId="0" fontId="58" fillId="114" borderId="113" xfId="7" applyFont="1" applyFill="1" applyBorder="1" applyAlignment="1">
      <alignment vertical="center"/>
    </xf>
    <xf numFmtId="0" fontId="58" fillId="114" borderId="112" xfId="17" applyFont="1" applyFill="1" applyBorder="1" applyAlignment="1">
      <alignment horizontal="left" vertical="center" wrapText="1"/>
    </xf>
    <xf numFmtId="0" fontId="172" fillId="114" borderId="112" xfId="7" applyFont="1" applyFill="1" applyBorder="1" applyAlignment="1">
      <alignment vertical="center"/>
    </xf>
    <xf numFmtId="0" fontId="172" fillId="114" borderId="112" xfId="11" applyFont="1" applyFill="1" applyBorder="1" applyAlignment="1">
      <alignment vertical="center"/>
    </xf>
    <xf numFmtId="0" fontId="172" fillId="114" borderId="114" xfId="7" applyFont="1" applyFill="1" applyBorder="1" applyAlignment="1">
      <alignment vertical="center"/>
    </xf>
    <xf numFmtId="0" fontId="16" fillId="115" borderId="138" xfId="7" applyFont="1" applyFill="1" applyBorder="1" applyAlignment="1">
      <alignment horizontal="center" vertical="center" wrapText="1"/>
    </xf>
    <xf numFmtId="0" fontId="16" fillId="115" borderId="139" xfId="7" applyFont="1" applyFill="1" applyBorder="1" applyAlignment="1">
      <alignment horizontal="center" vertical="center" wrapText="1"/>
    </xf>
    <xf numFmtId="0" fontId="16" fillId="115" borderId="122" xfId="7" applyFont="1" applyFill="1" applyBorder="1" applyAlignment="1">
      <alignment horizontal="center" vertical="center" wrapText="1"/>
    </xf>
    <xf numFmtId="0" fontId="14" fillId="2" borderId="77" xfId="7" applyFont="1" applyFill="1" applyBorder="1" applyAlignment="1"/>
    <xf numFmtId="0" fontId="14" fillId="2" borderId="78" xfId="7" applyFont="1" applyFill="1" applyBorder="1" applyAlignment="1"/>
    <xf numFmtId="6" fontId="14" fillId="2" borderId="78" xfId="7" applyNumberFormat="1" applyFont="1" applyFill="1" applyBorder="1" applyAlignment="1"/>
    <xf numFmtId="41" fontId="14" fillId="2" borderId="100" xfId="3" applyNumberFormat="1" applyFont="1" applyFill="1" applyBorder="1" applyAlignment="1">
      <alignment horizontal="right"/>
    </xf>
    <xf numFmtId="41" fontId="14" fillId="2" borderId="62" xfId="3" applyNumberFormat="1" applyFont="1" applyFill="1" applyBorder="1" applyAlignment="1">
      <alignment horizontal="right"/>
    </xf>
    <xf numFmtId="0" fontId="14" fillId="3" borderId="56" xfId="7" applyFont="1" applyFill="1" applyBorder="1" applyAlignment="1"/>
    <xf numFmtId="41" fontId="14" fillId="3" borderId="62" xfId="3" applyNumberFormat="1" applyFont="1" applyFill="1" applyBorder="1" applyAlignment="1">
      <alignment horizontal="right"/>
    </xf>
    <xf numFmtId="0" fontId="14" fillId="3" borderId="63" xfId="7" applyFont="1" applyFill="1" applyBorder="1" applyAlignment="1"/>
    <xf numFmtId="41" fontId="14" fillId="3" borderId="64" xfId="3" applyNumberFormat="1" applyFont="1" applyFill="1" applyBorder="1" applyAlignment="1">
      <alignment horizontal="right"/>
    </xf>
    <xf numFmtId="0" fontId="16" fillId="3" borderId="113" xfId="7" applyFont="1" applyFill="1" applyBorder="1" applyAlignment="1"/>
    <xf numFmtId="41" fontId="14" fillId="3" borderId="114" xfId="3" applyNumberFormat="1" applyFont="1" applyFill="1" applyBorder="1" applyAlignment="1">
      <alignment horizontal="right"/>
    </xf>
    <xf numFmtId="41" fontId="14" fillId="2" borderId="62" xfId="3" applyNumberFormat="1" applyFont="1" applyFill="1" applyBorder="1" applyAlignment="1"/>
    <xf numFmtId="41" fontId="14" fillId="2" borderId="62" xfId="3" quotePrefix="1" applyNumberFormat="1" applyFont="1" applyFill="1" applyBorder="1" applyAlignment="1"/>
    <xf numFmtId="0" fontId="14" fillId="2" borderId="63" xfId="7" applyFont="1" applyFill="1" applyBorder="1" applyAlignment="1"/>
    <xf numFmtId="0" fontId="16" fillId="2" borderId="113" xfId="7" applyFont="1" applyFill="1" applyBorder="1" applyAlignment="1"/>
    <xf numFmtId="41" fontId="14" fillId="2" borderId="114" xfId="3" applyNumberFormat="1" applyFont="1" applyFill="1" applyBorder="1" applyAlignment="1"/>
    <xf numFmtId="0" fontId="58" fillId="114" borderId="113" xfId="17" applyFont="1" applyFill="1" applyBorder="1" applyAlignment="1">
      <alignment vertical="center"/>
    </xf>
    <xf numFmtId="0" fontId="27" fillId="3" borderId="56" xfId="0" applyFont="1" applyFill="1" applyBorder="1"/>
    <xf numFmtId="0" fontId="29" fillId="3" borderId="62" xfId="0" applyFont="1" applyFill="1" applyBorder="1"/>
    <xf numFmtId="167" fontId="29" fillId="3" borderId="62" xfId="0" applyNumberFormat="1" applyFont="1" applyFill="1" applyBorder="1" applyAlignment="1">
      <alignment horizontal="right"/>
    </xf>
    <xf numFmtId="9" fontId="29" fillId="3" borderId="62" xfId="18" applyFont="1" applyFill="1" applyBorder="1" applyAlignment="1">
      <alignment horizontal="right"/>
    </xf>
    <xf numFmtId="0" fontId="29" fillId="3" borderId="62" xfId="0" applyFont="1" applyFill="1" applyBorder="1" applyAlignment="1">
      <alignment horizontal="right"/>
    </xf>
    <xf numFmtId="0" fontId="27" fillId="3" borderId="67" xfId="0" applyFont="1" applyFill="1" applyBorder="1"/>
    <xf numFmtId="0" fontId="27" fillId="3" borderId="68" xfId="0" applyFont="1" applyFill="1" applyBorder="1"/>
    <xf numFmtId="9" fontId="29" fillId="3" borderId="68" xfId="18" applyFont="1" applyFill="1" applyBorder="1" applyAlignment="1">
      <alignment horizontal="right"/>
    </xf>
    <xf numFmtId="9" fontId="29" fillId="3" borderId="69" xfId="18" applyFont="1" applyFill="1" applyBorder="1" applyAlignment="1">
      <alignment horizontal="right"/>
    </xf>
    <xf numFmtId="0" fontId="4" fillId="115" borderId="102" xfId="17" applyFont="1" applyFill="1" applyBorder="1" applyAlignment="1">
      <alignment vertical="center"/>
    </xf>
    <xf numFmtId="0" fontId="4" fillId="115" borderId="98" xfId="17" applyFont="1" applyFill="1" applyBorder="1" applyAlignment="1">
      <alignment vertical="center"/>
    </xf>
    <xf numFmtId="0" fontId="172" fillId="114" borderId="112" xfId="16" applyFont="1" applyFill="1" applyBorder="1" applyAlignment="1">
      <alignment vertical="center"/>
    </xf>
    <xf numFmtId="0" fontId="172" fillId="114" borderId="114" xfId="11" applyFont="1" applyFill="1" applyBorder="1" applyAlignment="1">
      <alignment vertical="center"/>
    </xf>
    <xf numFmtId="0" fontId="29" fillId="115" borderId="113" xfId="17" applyFont="1" applyFill="1" applyBorder="1" applyAlignment="1">
      <alignment horizontal="center" vertical="center"/>
    </xf>
    <xf numFmtId="0" fontId="4" fillId="115" borderId="114" xfId="17" applyFont="1" applyFill="1" applyBorder="1" applyAlignment="1">
      <alignment vertical="center"/>
    </xf>
    <xf numFmtId="3" fontId="29" fillId="115" borderId="225" xfId="11" applyNumberFormat="1" applyFont="1" applyFill="1" applyBorder="1" applyAlignment="1">
      <alignment horizontal="center" vertical="center" wrapText="1"/>
    </xf>
    <xf numFmtId="3" fontId="29" fillId="115" borderId="122" xfId="11" applyNumberFormat="1" applyFont="1" applyFill="1" applyBorder="1" applyAlignment="1">
      <alignment horizontal="center" vertical="center" wrapText="1"/>
    </xf>
    <xf numFmtId="0" fontId="29" fillId="115" borderId="122" xfId="11" applyFont="1" applyFill="1" applyBorder="1" applyAlignment="1">
      <alignment horizontal="center" vertical="center" wrapText="1"/>
    </xf>
    <xf numFmtId="3" fontId="29" fillId="115" borderId="188" xfId="11" applyNumberFormat="1" applyFont="1" applyFill="1" applyBorder="1" applyAlignment="1">
      <alignment horizontal="center" vertical="center"/>
    </xf>
    <xf numFmtId="3" fontId="29" fillId="115" borderId="139" xfId="11" applyNumberFormat="1" applyFont="1" applyFill="1" applyBorder="1" applyAlignment="1">
      <alignment horizontal="center" vertical="center"/>
    </xf>
    <xf numFmtId="0" fontId="29" fillId="3" borderId="77" xfId="11" applyFont="1" applyFill="1" applyBorder="1" applyAlignment="1">
      <alignment vertical="center"/>
    </xf>
    <xf numFmtId="3" fontId="27" fillId="3" borderId="146" xfId="11" applyNumberFormat="1" applyFont="1" applyFill="1" applyBorder="1" applyAlignment="1">
      <alignment vertical="center"/>
    </xf>
    <xf numFmtId="3" fontId="32" fillId="3" borderId="78" xfId="11" applyNumberFormat="1" applyFont="1" applyFill="1" applyBorder="1" applyAlignment="1">
      <alignment vertical="center"/>
    </xf>
    <xf numFmtId="3" fontId="33" fillId="3" borderId="80" xfId="11" applyNumberFormat="1" applyFont="1" applyFill="1" applyBorder="1" applyAlignment="1">
      <alignment vertical="center"/>
    </xf>
    <xf numFmtId="3" fontId="27" fillId="3" borderId="78" xfId="11" applyNumberFormat="1" applyFont="1" applyFill="1" applyBorder="1" applyAlignment="1">
      <alignment vertical="center"/>
    </xf>
    <xf numFmtId="3" fontId="33" fillId="3" borderId="100" xfId="11" applyNumberFormat="1" applyFont="1" applyFill="1" applyBorder="1" applyAlignment="1">
      <alignment vertical="center"/>
    </xf>
    <xf numFmtId="0" fontId="27" fillId="3" borderId="56" xfId="11" applyFont="1" applyFill="1" applyBorder="1" applyAlignment="1">
      <alignment vertical="center"/>
    </xf>
    <xf numFmtId="41" fontId="29" fillId="3" borderId="62" xfId="3" applyNumberFormat="1" applyFont="1" applyFill="1" applyBorder="1" applyAlignment="1">
      <alignment horizontal="right" vertical="center" wrapText="1" indent="2"/>
    </xf>
    <xf numFmtId="0" fontId="27" fillId="3" borderId="56" xfId="11" applyFont="1" applyFill="1" applyBorder="1" applyAlignment="1">
      <alignment vertical="center" wrapText="1"/>
    </xf>
    <xf numFmtId="0" fontId="29" fillId="3" borderId="56" xfId="11" applyFont="1" applyFill="1" applyBorder="1" applyAlignment="1">
      <alignment vertical="center" wrapText="1"/>
    </xf>
    <xf numFmtId="0" fontId="27" fillId="3" borderId="63" xfId="11" applyFont="1" applyFill="1" applyBorder="1" applyAlignment="1">
      <alignment vertical="center"/>
    </xf>
    <xf numFmtId="41" fontId="33" fillId="3" borderId="64" xfId="3" applyNumberFormat="1" applyFont="1" applyFill="1" applyBorder="1" applyAlignment="1">
      <alignment horizontal="right" vertical="center" wrapText="1" indent="2"/>
    </xf>
    <xf numFmtId="0" fontId="29" fillId="3" borderId="113" xfId="11" applyFont="1" applyFill="1" applyBorder="1" applyAlignment="1">
      <alignment vertical="center"/>
    </xf>
    <xf numFmtId="41" fontId="29" fillId="3" borderId="114" xfId="3" applyNumberFormat="1" applyFont="1" applyFill="1" applyBorder="1" applyAlignment="1">
      <alignment horizontal="right" vertical="center" wrapText="1" indent="2"/>
    </xf>
    <xf numFmtId="168" fontId="29" fillId="115" borderId="102" xfId="17" applyNumberFormat="1" applyFont="1" applyFill="1" applyBorder="1" applyAlignment="1">
      <alignment horizontal="right" vertical="center" wrapText="1"/>
    </xf>
    <xf numFmtId="168" fontId="29" fillId="115" borderId="98" xfId="17" applyNumberFormat="1" applyFont="1" applyFill="1" applyBorder="1" applyAlignment="1">
      <alignment horizontal="right" vertical="center" wrapText="1"/>
    </xf>
    <xf numFmtId="0" fontId="29" fillId="3" borderId="65" xfId="11" applyFont="1" applyFill="1" applyBorder="1" applyAlignment="1">
      <alignment vertical="center"/>
    </xf>
    <xf numFmtId="3" fontId="33" fillId="3" borderId="66" xfId="11" applyNumberFormat="1" applyFont="1" applyFill="1" applyBorder="1" applyAlignment="1">
      <alignment vertical="center"/>
    </xf>
    <xf numFmtId="0" fontId="29" fillId="115" borderId="138" xfId="14" applyFont="1" applyFill="1" applyBorder="1" applyAlignment="1">
      <alignment horizontal="center" wrapText="1"/>
    </xf>
    <xf numFmtId="0" fontId="29" fillId="115" borderId="122" xfId="14" applyFont="1" applyFill="1" applyBorder="1" applyAlignment="1">
      <alignment horizontal="center" wrapText="1"/>
    </xf>
    <xf numFmtId="0" fontId="29" fillId="115" borderId="139" xfId="14" applyFont="1" applyFill="1" applyBorder="1" applyAlignment="1">
      <alignment horizontal="center" wrapText="1"/>
    </xf>
    <xf numFmtId="0" fontId="29" fillId="3" borderId="77" xfId="14" applyFont="1" applyFill="1" applyBorder="1" applyAlignment="1">
      <alignment vertical="center"/>
    </xf>
    <xf numFmtId="0" fontId="29" fillId="3" borderId="78" xfId="14" applyFont="1" applyFill="1" applyBorder="1" applyAlignment="1">
      <alignment vertical="center"/>
    </xf>
    <xf numFmtId="0" fontId="27" fillId="3" borderId="77" xfId="14" applyFont="1" applyFill="1" applyBorder="1" applyAlignment="1">
      <alignment horizontal="center" vertical="center"/>
    </xf>
    <xf numFmtId="0" fontId="29" fillId="3" borderId="78" xfId="14" applyFont="1" applyFill="1" applyBorder="1" applyAlignment="1">
      <alignment horizontal="center" vertical="center"/>
    </xf>
    <xf numFmtId="0" fontId="29" fillId="3" borderId="100" xfId="14" applyFont="1" applyFill="1" applyBorder="1" applyAlignment="1">
      <alignment horizontal="center" vertical="center"/>
    </xf>
    <xf numFmtId="0" fontId="27" fillId="3" borderId="78" xfId="14" applyFont="1" applyFill="1" applyBorder="1" applyAlignment="1">
      <alignment horizontal="center" vertical="center"/>
    </xf>
    <xf numFmtId="0" fontId="27" fillId="3" borderId="56" xfId="14" applyFont="1" applyFill="1" applyBorder="1" applyAlignment="1">
      <alignment horizontal="left" vertical="center"/>
    </xf>
    <xf numFmtId="0" fontId="27" fillId="3" borderId="56" xfId="14" applyFont="1" applyFill="1" applyBorder="1" applyAlignment="1">
      <alignment vertical="center"/>
    </xf>
    <xf numFmtId="0" fontId="29" fillId="3" borderId="56" xfId="14" applyFont="1" applyFill="1" applyBorder="1" applyAlignment="1">
      <alignment vertical="center"/>
    </xf>
    <xf numFmtId="0" fontId="27" fillId="3" borderId="67" xfId="14" applyFont="1" applyFill="1" applyBorder="1" applyAlignment="1">
      <alignment horizontal="left" vertical="center"/>
    </xf>
    <xf numFmtId="0" fontId="27" fillId="3" borderId="68" xfId="14" applyFont="1" applyFill="1" applyBorder="1" applyAlignment="1">
      <alignment horizontal="left" vertical="center"/>
    </xf>
    <xf numFmtId="43" fontId="29" fillId="3" borderId="67" xfId="3" applyFont="1" applyFill="1" applyBorder="1" applyAlignment="1">
      <alignment horizontal="center" vertical="center"/>
    </xf>
    <xf numFmtId="43" fontId="29" fillId="3" borderId="68" xfId="3" applyFont="1" applyFill="1" applyBorder="1" applyAlignment="1">
      <alignment horizontal="center" vertical="center"/>
    </xf>
    <xf numFmtId="43" fontId="27" fillId="3" borderId="69" xfId="3" applyFont="1" applyFill="1" applyBorder="1" applyAlignment="1">
      <alignment horizontal="center" vertical="center"/>
    </xf>
    <xf numFmtId="43" fontId="27" fillId="3" borderId="68" xfId="3" applyFont="1" applyFill="1" applyBorder="1" applyAlignment="1">
      <alignment horizontal="center" vertical="center"/>
    </xf>
    <xf numFmtId="0" fontId="29" fillId="115" borderId="225" xfId="0" applyFont="1" applyFill="1" applyBorder="1" applyAlignment="1">
      <alignment horizontal="center" wrapText="1"/>
    </xf>
    <xf numFmtId="0" fontId="29" fillId="115" borderId="122" xfId="0" applyFont="1" applyFill="1" applyBorder="1" applyAlignment="1">
      <alignment horizontal="center" wrapText="1"/>
    </xf>
    <xf numFmtId="0" fontId="29" fillId="115" borderId="188" xfId="0" applyFont="1" applyFill="1" applyBorder="1" applyAlignment="1">
      <alignment horizontal="center" wrapText="1"/>
    </xf>
    <xf numFmtId="0" fontId="29" fillId="115" borderId="139" xfId="0" applyFont="1" applyFill="1" applyBorder="1" applyAlignment="1">
      <alignment horizontal="center" wrapText="1"/>
    </xf>
    <xf numFmtId="0" fontId="27" fillId="3" borderId="113" xfId="0" applyFont="1" applyFill="1" applyBorder="1"/>
    <xf numFmtId="0" fontId="27" fillId="3" borderId="112" xfId="0" applyFont="1" applyFill="1" applyBorder="1"/>
    <xf numFmtId="43" fontId="29" fillId="3" borderId="133" xfId="3" applyFont="1" applyFill="1" applyBorder="1" applyAlignment="1"/>
    <xf numFmtId="43" fontId="29" fillId="3" borderId="112" xfId="3" applyFont="1" applyFill="1" applyBorder="1" applyAlignment="1"/>
    <xf numFmtId="43" fontId="29" fillId="3" borderId="134" xfId="3" applyFont="1" applyFill="1" applyBorder="1" applyAlignment="1"/>
    <xf numFmtId="43" fontId="27" fillId="3" borderId="112" xfId="3" applyFont="1" applyFill="1" applyBorder="1" applyAlignment="1"/>
    <xf numFmtId="43" fontId="27" fillId="3" borderId="114" xfId="3" applyFont="1" applyFill="1" applyBorder="1" applyAlignment="1"/>
    <xf numFmtId="0" fontId="27" fillId="3" borderId="77" xfId="0" applyFont="1" applyFill="1" applyBorder="1"/>
    <xf numFmtId="0" fontId="27" fillId="3" borderId="78" xfId="0" applyFont="1" applyFill="1" applyBorder="1"/>
    <xf numFmtId="0" fontId="29" fillId="3" borderId="146" xfId="0" applyFont="1" applyFill="1" applyBorder="1"/>
    <xf numFmtId="0" fontId="29" fillId="3" borderId="78" xfId="0" applyFont="1" applyFill="1" applyBorder="1"/>
    <xf numFmtId="0" fontId="29" fillId="3" borderId="80" xfId="0" applyFont="1" applyFill="1" applyBorder="1"/>
    <xf numFmtId="0" fontId="29" fillId="3" borderId="100" xfId="0" applyFont="1" applyFill="1" applyBorder="1"/>
    <xf numFmtId="169" fontId="27" fillId="3" borderId="62" xfId="3" applyNumberFormat="1" applyFont="1" applyFill="1" applyBorder="1" applyAlignment="1">
      <alignment horizontal="right" wrapText="1" indent="1"/>
    </xf>
    <xf numFmtId="0" fontId="29" fillId="3" borderId="67" xfId="0" applyFont="1" applyFill="1" applyBorder="1"/>
    <xf numFmtId="43" fontId="29" fillId="3" borderId="156" xfId="3" applyFont="1" applyFill="1" applyBorder="1" applyAlignment="1">
      <alignment horizontal="right" wrapText="1" indent="1"/>
    </xf>
    <xf numFmtId="43" fontId="29" fillId="3" borderId="68" xfId="3" applyFont="1" applyFill="1" applyBorder="1" applyAlignment="1">
      <alignment horizontal="right" wrapText="1" indent="1"/>
    </xf>
    <xf numFmtId="169" fontId="29" fillId="3" borderId="68" xfId="3" applyNumberFormat="1" applyFont="1" applyFill="1" applyBorder="1" applyAlignment="1">
      <alignment horizontal="right" wrapText="1" indent="1"/>
    </xf>
    <xf numFmtId="169" fontId="29" fillId="3" borderId="157" xfId="3" applyNumberFormat="1" applyFont="1" applyFill="1" applyBorder="1" applyAlignment="1">
      <alignment horizontal="right" wrapText="1" indent="1"/>
    </xf>
    <xf numFmtId="43" fontId="27" fillId="3" borderId="68" xfId="3" applyFont="1" applyFill="1" applyBorder="1" applyAlignment="1">
      <alignment horizontal="right" wrapText="1" indent="1"/>
    </xf>
    <xf numFmtId="169" fontId="27" fillId="3" borderId="68" xfId="3" applyNumberFormat="1" applyFont="1" applyFill="1" applyBorder="1" applyAlignment="1">
      <alignment horizontal="right" wrapText="1" indent="1"/>
    </xf>
    <xf numFmtId="169" fontId="27" fillId="3" borderId="69" xfId="3" applyNumberFormat="1" applyFont="1" applyFill="1" applyBorder="1" applyAlignment="1">
      <alignment horizontal="right" wrapText="1" indent="1"/>
    </xf>
    <xf numFmtId="0" fontId="221" fillId="115" borderId="67" xfId="9" applyFont="1" applyFill="1" applyBorder="1" applyAlignment="1">
      <alignment horizontal="centerContinuous" vertical="center"/>
    </xf>
    <xf numFmtId="0" fontId="219" fillId="115" borderId="68" xfId="9" applyFont="1" applyFill="1" applyBorder="1" applyAlignment="1">
      <alignment horizontal="centerContinuous" vertical="center"/>
    </xf>
    <xf numFmtId="0" fontId="219" fillId="115" borderId="138" xfId="9" applyFont="1" applyFill="1" applyBorder="1" applyAlignment="1">
      <alignment horizontal="center" vertical="center" wrapText="1"/>
    </xf>
    <xf numFmtId="0" fontId="219" fillId="115" borderId="122" xfId="9" applyFont="1" applyFill="1" applyBorder="1" applyAlignment="1">
      <alignment horizontal="center" vertical="center" wrapText="1"/>
    </xf>
    <xf numFmtId="3" fontId="219" fillId="115" borderId="139" xfId="9" applyNumberFormat="1" applyFont="1" applyFill="1" applyBorder="1" applyAlignment="1">
      <alignment horizontal="center" vertical="center" wrapText="1"/>
    </xf>
    <xf numFmtId="3" fontId="219" fillId="115" borderId="122" xfId="9" applyNumberFormat="1" applyFont="1" applyFill="1" applyBorder="1" applyAlignment="1">
      <alignment horizontal="center" vertical="center" wrapText="1"/>
    </xf>
    <xf numFmtId="9" fontId="27" fillId="3" borderId="77" xfId="9" applyNumberFormat="1" applyFont="1" applyFill="1" applyBorder="1" applyAlignment="1">
      <alignment horizontal="right" indent="1"/>
    </xf>
    <xf numFmtId="9" fontId="28" fillId="3" borderId="78" xfId="9" applyNumberFormat="1" applyFont="1" applyFill="1" applyBorder="1" applyAlignment="1">
      <alignment horizontal="right" indent="1"/>
    </xf>
    <xf numFmtId="169" fontId="29" fillId="3" borderId="77" xfId="3" applyNumberFormat="1" applyFont="1" applyFill="1" applyBorder="1" applyAlignment="1">
      <alignment horizontal="right" vertical="center" indent="1"/>
    </xf>
    <xf numFmtId="169" fontId="29" fillId="3" borderId="78" xfId="3" applyNumberFormat="1" applyFont="1" applyFill="1" applyBorder="1" applyAlignment="1">
      <alignment horizontal="right" vertical="center" indent="2" readingOrder="2"/>
    </xf>
    <xf numFmtId="169" fontId="29" fillId="3" borderId="100" xfId="3" applyNumberFormat="1" applyFont="1" applyFill="1" applyBorder="1" applyAlignment="1">
      <alignment horizontal="right" vertical="center" indent="2" readingOrder="2"/>
    </xf>
    <xf numFmtId="169" fontId="29" fillId="3" borderId="78" xfId="3" applyNumberFormat="1" applyFont="1" applyFill="1" applyBorder="1" applyAlignment="1">
      <alignment horizontal="right" vertical="center" indent="1"/>
    </xf>
    <xf numFmtId="9" fontId="29" fillId="3" borderId="56" xfId="9" applyNumberFormat="1" applyFont="1" applyFill="1" applyBorder="1" applyAlignment="1">
      <alignment horizontal="left"/>
    </xf>
    <xf numFmtId="9" fontId="27" fillId="3" borderId="56" xfId="9" applyNumberFormat="1" applyFont="1" applyFill="1" applyBorder="1" applyAlignment="1">
      <alignment horizontal="left" indent="1"/>
    </xf>
    <xf numFmtId="9" fontId="27" fillId="3" borderId="63" xfId="9" applyNumberFormat="1" applyFont="1" applyFill="1" applyBorder="1" applyAlignment="1">
      <alignment horizontal="left" indent="1"/>
    </xf>
    <xf numFmtId="9" fontId="29" fillId="3" borderId="113" xfId="9" applyNumberFormat="1" applyFont="1" applyFill="1" applyBorder="1" applyAlignment="1">
      <alignment horizontal="left" indent="1"/>
    </xf>
    <xf numFmtId="9" fontId="27" fillId="3" borderId="65" xfId="9" applyNumberFormat="1" applyFont="1" applyFill="1" applyBorder="1" applyAlignment="1">
      <alignment horizontal="left" indent="1"/>
    </xf>
    <xf numFmtId="9" fontId="29" fillId="3" borderId="79" xfId="9" applyNumberFormat="1" applyFont="1" applyFill="1" applyBorder="1" applyAlignment="1">
      <alignment horizontal="left" indent="1"/>
    </xf>
    <xf numFmtId="9" fontId="29" fillId="3" borderId="113" xfId="9" applyNumberFormat="1" applyFont="1" applyFill="1" applyBorder="1"/>
    <xf numFmtId="9" fontId="29" fillId="3" borderId="79" xfId="9" applyNumberFormat="1" applyFont="1" applyFill="1" applyBorder="1" applyAlignment="1">
      <alignment vertical="top" wrapText="1"/>
    </xf>
    <xf numFmtId="9" fontId="29" fillId="3" borderId="113" xfId="9" applyNumberFormat="1" applyFont="1" applyFill="1" applyBorder="1" applyAlignment="1">
      <alignment horizontal="left"/>
    </xf>
    <xf numFmtId="0" fontId="172" fillId="114" borderId="112" xfId="0" applyFont="1" applyFill="1" applyBorder="1" applyAlignment="1">
      <alignment vertical="center"/>
    </xf>
    <xf numFmtId="0" fontId="172" fillId="114" borderId="114" xfId="0" applyFont="1" applyFill="1" applyBorder="1" applyAlignment="1">
      <alignment vertical="center"/>
    </xf>
    <xf numFmtId="0" fontId="29" fillId="115" borderId="124" xfId="0" applyFont="1" applyFill="1" applyBorder="1" applyAlignment="1">
      <alignment horizontal="center" vertical="center" wrapText="1"/>
    </xf>
    <xf numFmtId="0" fontId="27" fillId="2" borderId="77" xfId="0" applyFont="1" applyFill="1" applyBorder="1"/>
    <xf numFmtId="0" fontId="27" fillId="2" borderId="78" xfId="0" applyFont="1" applyFill="1" applyBorder="1"/>
    <xf numFmtId="41" fontId="29" fillId="2" borderId="111" xfId="3" applyNumberFormat="1" applyFont="1" applyFill="1" applyBorder="1" applyAlignment="1">
      <alignment horizontal="right"/>
    </xf>
    <xf numFmtId="41" fontId="27" fillId="2" borderId="78" xfId="3" applyNumberFormat="1" applyFont="1" applyFill="1" applyBorder="1" applyAlignment="1">
      <alignment horizontal="right"/>
    </xf>
    <xf numFmtId="41" fontId="27" fillId="2" borderId="100" xfId="3" applyNumberFormat="1" applyFont="1" applyFill="1" applyBorder="1" applyAlignment="1">
      <alignment horizontal="right"/>
    </xf>
    <xf numFmtId="41" fontId="27" fillId="2" borderId="62" xfId="0" applyNumberFormat="1" applyFont="1" applyFill="1" applyBorder="1" applyAlignment="1">
      <alignment horizontal="right"/>
    </xf>
    <xf numFmtId="0" fontId="27" fillId="2" borderId="56" xfId="0" applyFont="1" applyFill="1" applyBorder="1"/>
    <xf numFmtId="41" fontId="27" fillId="2" borderId="62" xfId="3" applyNumberFormat="1" applyFont="1" applyFill="1" applyBorder="1" applyAlignment="1">
      <alignment horizontal="right"/>
    </xf>
    <xf numFmtId="0" fontId="27" fillId="2" borderId="63" xfId="0" applyFont="1" applyFill="1" applyBorder="1"/>
    <xf numFmtId="41" fontId="27" fillId="2" borderId="64" xfId="3" applyNumberFormat="1" applyFont="1" applyFill="1" applyBorder="1" applyAlignment="1">
      <alignment horizontal="right"/>
    </xf>
    <xf numFmtId="0" fontId="29" fillId="2" borderId="113" xfId="0" applyFont="1" applyFill="1" applyBorder="1"/>
    <xf numFmtId="41" fontId="29" fillId="2" borderId="114" xfId="3" applyNumberFormat="1" applyFont="1" applyFill="1" applyBorder="1" applyAlignment="1">
      <alignment horizontal="right"/>
    </xf>
    <xf numFmtId="0" fontId="29" fillId="3" borderId="54" xfId="15" applyFont="1" applyFill="1" applyBorder="1" applyAlignment="1">
      <alignment horizontal="justify" vertical="top" wrapText="1"/>
    </xf>
    <xf numFmtId="0" fontId="29" fillId="3" borderId="52" xfId="15" applyFont="1" applyFill="1" applyBorder="1" applyAlignment="1">
      <alignment horizontal="left" vertical="top" wrapText="1"/>
    </xf>
    <xf numFmtId="0" fontId="27" fillId="3" borderId="54" xfId="15" applyFont="1" applyFill="1" applyBorder="1" applyAlignment="1">
      <alignment horizontal="left" vertical="top" wrapText="1" indent="1"/>
    </xf>
    <xf numFmtId="0" fontId="27" fillId="3" borderId="52" xfId="15" applyFont="1" applyFill="1" applyBorder="1" applyAlignment="1">
      <alignment horizontal="left" vertical="top" wrapText="1"/>
    </xf>
    <xf numFmtId="0" fontId="58" fillId="114" borderId="113" xfId="12" applyFont="1" applyFill="1" applyBorder="1" applyAlignment="1">
      <alignment vertical="center"/>
    </xf>
    <xf numFmtId="0" fontId="172" fillId="114" borderId="114" xfId="12" applyFont="1" applyFill="1" applyBorder="1" applyAlignment="1">
      <alignment horizontal="left" vertical="center"/>
    </xf>
    <xf numFmtId="0" fontId="21" fillId="3" borderId="242" xfId="15" applyFont="1" applyFill="1" applyBorder="1" applyAlignment="1">
      <alignment horizontal="justify" vertical="top" wrapText="1"/>
    </xf>
    <xf numFmtId="0" fontId="21" fillId="3" borderId="243" xfId="15" applyFont="1" applyFill="1" applyBorder="1" applyAlignment="1">
      <alignment horizontal="left" vertical="top" wrapText="1"/>
    </xf>
    <xf numFmtId="0" fontId="27" fillId="3" borderId="244" xfId="15" applyFont="1" applyFill="1" applyBorder="1" applyAlignment="1">
      <alignment horizontal="left" vertical="top" wrapText="1" indent="1"/>
    </xf>
    <xf numFmtId="0" fontId="27" fillId="3" borderId="245" xfId="15" applyFont="1" applyFill="1" applyBorder="1" applyAlignment="1">
      <alignment horizontal="left" vertical="top" wrapText="1"/>
    </xf>
    <xf numFmtId="0" fontId="27" fillId="3" borderId="246" xfId="15" applyFont="1" applyFill="1" applyBorder="1" applyAlignment="1">
      <alignment horizontal="left" vertical="top" wrapText="1" indent="1"/>
    </xf>
    <xf numFmtId="0" fontId="27" fillId="3" borderId="247" xfId="15" applyFont="1" applyFill="1" applyBorder="1" applyAlignment="1">
      <alignment horizontal="left" vertical="top" wrapText="1"/>
    </xf>
    <xf numFmtId="0" fontId="29" fillId="3" borderId="242" xfId="15" applyFont="1" applyFill="1" applyBorder="1" applyAlignment="1">
      <alignment horizontal="justify" vertical="top" wrapText="1"/>
    </xf>
    <xf numFmtId="0" fontId="29" fillId="3" borderId="243" xfId="15" applyFont="1" applyFill="1" applyBorder="1" applyAlignment="1">
      <alignment horizontal="left" vertical="top" wrapText="1"/>
    </xf>
    <xf numFmtId="0" fontId="29" fillId="3" borderId="245" xfId="15" applyFont="1" applyFill="1" applyBorder="1" applyAlignment="1">
      <alignment horizontal="left" vertical="top" wrapText="1"/>
    </xf>
    <xf numFmtId="0" fontId="27" fillId="3" borderId="244" xfId="15" applyFont="1" applyFill="1" applyBorder="1" applyAlignment="1">
      <alignment horizontal="left" vertical="top" wrapText="1" indent="2"/>
    </xf>
    <xf numFmtId="0" fontId="27" fillId="3" borderId="244" xfId="15" applyFont="1" applyFill="1" applyBorder="1" applyAlignment="1">
      <alignment horizontal="left" vertical="top" wrapText="1" indent="3"/>
    </xf>
    <xf numFmtId="0" fontId="27" fillId="3" borderId="246" xfId="15" applyFont="1" applyFill="1" applyBorder="1" applyAlignment="1">
      <alignment horizontal="left" vertical="top" wrapText="1" indent="2"/>
    </xf>
    <xf numFmtId="0" fontId="29" fillId="115" borderId="103" xfId="9" applyFont="1" applyFill="1" applyBorder="1" applyAlignment="1">
      <alignment vertical="center"/>
    </xf>
    <xf numFmtId="0" fontId="58" fillId="114" borderId="248" xfId="17" applyFont="1" applyFill="1" applyBorder="1" applyAlignment="1">
      <alignment vertical="center"/>
    </xf>
    <xf numFmtId="0" fontId="58" fillId="114" borderId="105" xfId="17" applyFont="1" applyFill="1" applyBorder="1" applyAlignment="1">
      <alignment vertical="center"/>
    </xf>
    <xf numFmtId="0" fontId="58" fillId="114" borderId="105" xfId="17" applyFont="1" applyFill="1" applyBorder="1" applyAlignment="1">
      <alignment horizontal="left" vertical="center" wrapText="1"/>
    </xf>
    <xf numFmtId="0" fontId="58" fillId="114" borderId="249" xfId="17" applyFont="1" applyFill="1" applyBorder="1" applyAlignment="1">
      <alignment vertical="center"/>
    </xf>
    <xf numFmtId="0" fontId="7" fillId="3" borderId="250" xfId="0" applyFont="1" applyFill="1" applyBorder="1" applyAlignment="1">
      <alignment vertical="center" wrapText="1"/>
    </xf>
    <xf numFmtId="169" fontId="7" fillId="3" borderId="250" xfId="1" applyNumberFormat="1" applyFont="1" applyFill="1" applyBorder="1" applyAlignment="1">
      <alignment vertical="center" wrapText="1"/>
    </xf>
    <xf numFmtId="169" fontId="7" fillId="3" borderId="251" xfId="1" applyNumberFormat="1" applyFont="1" applyFill="1" applyBorder="1" applyAlignment="1">
      <alignment vertical="center" wrapText="1"/>
    </xf>
    <xf numFmtId="0" fontId="7" fillId="3" borderId="252" xfId="0" applyFont="1" applyFill="1" applyBorder="1" applyAlignment="1">
      <alignment vertical="center" wrapText="1"/>
    </xf>
    <xf numFmtId="169" fontId="7" fillId="3" borderId="252" xfId="1" applyNumberFormat="1" applyFont="1" applyFill="1" applyBorder="1" applyAlignment="1">
      <alignment vertical="center" wrapText="1"/>
    </xf>
    <xf numFmtId="169" fontId="7" fillId="3" borderId="253" xfId="1" applyNumberFormat="1" applyFont="1" applyFill="1" applyBorder="1" applyAlignment="1">
      <alignment vertical="center" wrapText="1"/>
    </xf>
    <xf numFmtId="0" fontId="7" fillId="3" borderId="254" xfId="0" applyFont="1" applyFill="1" applyBorder="1" applyAlignment="1">
      <alignment vertical="center" wrapText="1"/>
    </xf>
    <xf numFmtId="169" fontId="7" fillId="3" borderId="58" xfId="1" applyNumberFormat="1" applyFont="1" applyFill="1" applyBorder="1" applyAlignment="1">
      <alignment vertical="center" wrapText="1"/>
    </xf>
    <xf numFmtId="169" fontId="7" fillId="3" borderId="254" xfId="1" applyNumberFormat="1" applyFont="1" applyFill="1" applyBorder="1" applyAlignment="1">
      <alignment vertical="center" wrapText="1"/>
    </xf>
    <xf numFmtId="169" fontId="7" fillId="3" borderId="255" xfId="1" applyNumberFormat="1" applyFont="1" applyFill="1" applyBorder="1" applyAlignment="1">
      <alignment vertical="center" wrapText="1"/>
    </xf>
    <xf numFmtId="0" fontId="193" fillId="115" borderId="257" xfId="0" applyFont="1" applyFill="1" applyBorder="1" applyAlignment="1">
      <alignment horizontal="center" vertical="center" wrapText="1"/>
    </xf>
    <xf numFmtId="0" fontId="193" fillId="115" borderId="258" xfId="0" applyFont="1" applyFill="1" applyBorder="1" applyAlignment="1">
      <alignment horizontal="center" vertical="center" wrapText="1"/>
    </xf>
    <xf numFmtId="0" fontId="29" fillId="115" borderId="107" xfId="0" applyFont="1" applyFill="1" applyBorder="1" applyAlignment="1">
      <alignment horizontal="center" vertical="center" wrapText="1"/>
    </xf>
    <xf numFmtId="0" fontId="29" fillId="115" borderId="154" xfId="0" applyFont="1" applyFill="1" applyBorder="1" applyAlignment="1">
      <alignment horizontal="center" vertical="center" wrapText="1"/>
    </xf>
    <xf numFmtId="0" fontId="29" fillId="115" borderId="261" xfId="0" applyFont="1" applyFill="1" applyBorder="1" applyAlignment="1">
      <alignment horizontal="left" vertical="center" wrapText="1"/>
    </xf>
    <xf numFmtId="0" fontId="27" fillId="115" borderId="262" xfId="0" applyFont="1" applyFill="1" applyBorder="1" applyAlignment="1">
      <alignment horizontal="left" vertical="center" wrapText="1"/>
    </xf>
    <xf numFmtId="0" fontId="27" fillId="115" borderId="263" xfId="0" applyFont="1" applyFill="1" applyBorder="1" applyAlignment="1">
      <alignment horizontal="left" vertical="center" wrapText="1"/>
    </xf>
    <xf numFmtId="0" fontId="29" fillId="115" borderId="261" xfId="0" applyFont="1" applyFill="1" applyBorder="1" applyAlignment="1">
      <alignment vertical="center" wrapText="1"/>
    </xf>
    <xf numFmtId="0" fontId="29" fillId="115" borderId="262" xfId="0" applyFont="1" applyFill="1" applyBorder="1" applyAlignment="1">
      <alignment horizontal="left" vertical="center" wrapText="1"/>
    </xf>
    <xf numFmtId="0" fontId="29" fillId="115" borderId="263" xfId="0" applyFont="1" applyFill="1" applyBorder="1" applyAlignment="1">
      <alignment horizontal="left" vertical="center" wrapText="1"/>
    </xf>
    <xf numFmtId="0" fontId="40" fillId="3" borderId="65" xfId="0" applyFont="1" applyFill="1" applyBorder="1" applyAlignment="1">
      <alignment horizontal="center" vertical="center" wrapText="1"/>
    </xf>
    <xf numFmtId="0" fontId="40" fillId="3" borderId="66" xfId="0" applyFont="1" applyFill="1" applyBorder="1" applyAlignment="1">
      <alignment vertical="center" wrapText="1"/>
    </xf>
    <xf numFmtId="169" fontId="40" fillId="3" borderId="110" xfId="1" applyNumberFormat="1" applyFont="1" applyFill="1" applyBorder="1" applyAlignment="1">
      <alignment vertical="center" wrapText="1"/>
    </xf>
    <xf numFmtId="0" fontId="193" fillId="115" borderId="113" xfId="0" applyFont="1" applyFill="1" applyBorder="1" applyAlignment="1">
      <alignment horizontal="center" vertical="center" wrapText="1"/>
    </xf>
    <xf numFmtId="41" fontId="29" fillId="3" borderId="79" xfId="17" applyNumberFormat="1" applyFont="1" applyFill="1" applyBorder="1" applyAlignment="1">
      <alignment horizontal="right" indent="1"/>
    </xf>
    <xf numFmtId="41" fontId="29" fillId="3" borderId="0" xfId="17" applyNumberFormat="1" applyFont="1" applyFill="1" applyAlignment="1">
      <alignment horizontal="right" indent="1" readingOrder="2"/>
    </xf>
    <xf numFmtId="0" fontId="29" fillId="115" borderId="97" xfId="17" applyFont="1" applyFill="1" applyBorder="1" applyAlignment="1">
      <alignment horizontal="center" vertical="center"/>
    </xf>
    <xf numFmtId="0" fontId="29" fillId="3" borderId="140" xfId="17" applyFont="1" applyFill="1" applyBorder="1" applyAlignment="1">
      <alignment vertical="center"/>
    </xf>
    <xf numFmtId="0" fontId="29" fillId="115" borderId="145" xfId="17" applyFont="1" applyFill="1" applyBorder="1" applyAlignment="1">
      <alignment horizontal="center" vertical="center" wrapText="1"/>
    </xf>
    <xf numFmtId="0" fontId="29" fillId="115" borderId="75" xfId="17" applyFont="1" applyFill="1" applyBorder="1" applyAlignment="1">
      <alignment horizontal="center" vertical="center" wrapText="1"/>
    </xf>
    <xf numFmtId="0" fontId="27" fillId="3" borderId="267" xfId="17" applyFont="1" applyFill="1" applyBorder="1"/>
    <xf numFmtId="41" fontId="29" fillId="3" borderId="147" xfId="5" applyNumberFormat="1" applyFont="1" applyFill="1" applyBorder="1" applyAlignment="1">
      <alignment horizontal="right" readingOrder="2"/>
    </xf>
    <xf numFmtId="41" fontId="29" fillId="3" borderId="82" xfId="5" applyNumberFormat="1" applyFont="1" applyFill="1" applyBorder="1" applyAlignment="1">
      <alignment horizontal="right" readingOrder="2"/>
    </xf>
    <xf numFmtId="41" fontId="29" fillId="3" borderId="71" xfId="5" applyNumberFormat="1" applyFont="1" applyFill="1" applyBorder="1" applyAlignment="1">
      <alignment horizontal="right" readingOrder="2"/>
    </xf>
    <xf numFmtId="41" fontId="27" fillId="3" borderId="147" xfId="5" applyNumberFormat="1" applyFont="1" applyFill="1" applyBorder="1" applyAlignment="1">
      <alignment horizontal="right" readingOrder="2"/>
    </xf>
    <xf numFmtId="41" fontId="27" fillId="3" borderId="82" xfId="5" applyNumberFormat="1" applyFont="1" applyFill="1" applyBorder="1" applyAlignment="1">
      <alignment horizontal="right" readingOrder="2"/>
    </xf>
    <xf numFmtId="0" fontId="27" fillId="3" borderId="268" xfId="17" applyFont="1" applyFill="1" applyBorder="1"/>
    <xf numFmtId="41" fontId="29" fillId="3" borderId="109" xfId="5" applyNumberFormat="1" applyFont="1" applyFill="1" applyBorder="1" applyAlignment="1">
      <alignment horizontal="right" readingOrder="2"/>
    </xf>
    <xf numFmtId="41" fontId="29" fillId="3" borderId="46" xfId="5" applyNumberFormat="1" applyFont="1" applyFill="1" applyBorder="1" applyAlignment="1">
      <alignment horizontal="right" readingOrder="2"/>
    </xf>
    <xf numFmtId="41" fontId="29" fillId="3" borderId="57" xfId="5" applyNumberFormat="1" applyFont="1" applyFill="1" applyBorder="1" applyAlignment="1">
      <alignment horizontal="right" readingOrder="2"/>
    </xf>
    <xf numFmtId="41" fontId="27" fillId="3" borderId="109" xfId="5" applyNumberFormat="1" applyFont="1" applyFill="1" applyBorder="1" applyAlignment="1">
      <alignment horizontal="right" readingOrder="2"/>
    </xf>
    <xf numFmtId="41" fontId="27" fillId="3" borderId="46" xfId="5" applyNumberFormat="1" applyFont="1" applyFill="1" applyBorder="1" applyAlignment="1">
      <alignment horizontal="right" readingOrder="2"/>
    </xf>
    <xf numFmtId="0" fontId="27" fillId="3" borderId="268" xfId="17" applyFont="1" applyFill="1" applyBorder="1" applyAlignment="1">
      <alignment horizontal="left" indent="3"/>
    </xf>
    <xf numFmtId="0" fontId="29" fillId="3" borderId="269" xfId="17" applyFont="1" applyFill="1" applyBorder="1" applyAlignment="1">
      <alignment vertical="center"/>
    </xf>
    <xf numFmtId="41" fontId="29" fillId="3" borderId="59" xfId="5" applyNumberFormat="1" applyFont="1" applyFill="1" applyBorder="1" applyAlignment="1">
      <alignment horizontal="right" readingOrder="2"/>
    </xf>
    <xf numFmtId="41" fontId="29" fillId="3" borderId="60" xfId="5" applyNumberFormat="1" applyFont="1" applyFill="1" applyBorder="1" applyAlignment="1">
      <alignment horizontal="right" readingOrder="2"/>
    </xf>
    <xf numFmtId="0" fontId="27" fillId="3" borderId="271" xfId="17" applyFont="1" applyFill="1" applyBorder="1"/>
    <xf numFmtId="0" fontId="27" fillId="3" borderId="271" xfId="17" applyFont="1" applyFill="1" applyBorder="1" applyAlignment="1">
      <alignment horizontal="left" indent="3"/>
    </xf>
    <xf numFmtId="0" fontId="27" fillId="3" borderId="272" xfId="17" applyFont="1" applyFill="1" applyBorder="1" applyAlignment="1">
      <alignment horizontal="left" indent="3"/>
    </xf>
    <xf numFmtId="0" fontId="200" fillId="114" borderId="134" xfId="0" applyFont="1" applyFill="1" applyBorder="1" applyAlignment="1">
      <alignment vertical="center"/>
    </xf>
    <xf numFmtId="0" fontId="197" fillId="115" borderId="256" xfId="0" applyFont="1" applyFill="1" applyBorder="1" applyAlignment="1">
      <alignment horizontal="center" vertical="center" wrapText="1"/>
    </xf>
    <xf numFmtId="0" fontId="197" fillId="115" borderId="90" xfId="0" applyFont="1" applyFill="1" applyBorder="1" applyAlignment="1">
      <alignment horizontal="center" vertical="center" wrapText="1"/>
    </xf>
    <xf numFmtId="169" fontId="40" fillId="3" borderId="80" xfId="1" applyNumberFormat="1" applyFont="1" applyFill="1" applyBorder="1" applyAlignment="1">
      <alignment vertical="center" wrapText="1"/>
    </xf>
    <xf numFmtId="169" fontId="7" fillId="4" borderId="57" xfId="1" applyNumberFormat="1" applyFont="1" applyFill="1" applyBorder="1" applyAlignment="1">
      <alignment vertical="center" wrapText="1"/>
    </xf>
    <xf numFmtId="169" fontId="7" fillId="3" borderId="60" xfId="1" applyNumberFormat="1" applyFont="1" applyFill="1" applyBorder="1" applyAlignment="1">
      <alignment vertical="center" wrapText="1"/>
    </xf>
    <xf numFmtId="9" fontId="209" fillId="115" borderId="228" xfId="2" applyFont="1" applyFill="1" applyBorder="1" applyAlignment="1">
      <alignment horizontal="center" vertical="center" wrapText="1"/>
    </xf>
    <xf numFmtId="9" fontId="29" fillId="115" borderId="232" xfId="2" applyFont="1" applyFill="1" applyBorder="1" applyAlignment="1">
      <alignment horizontal="center" vertical="center" wrapText="1"/>
    </xf>
    <xf numFmtId="0" fontId="27" fillId="3" borderId="63" xfId="20" applyFont="1" applyFill="1" applyBorder="1" applyAlignment="1">
      <alignment horizontal="left" vertical="top" wrapText="1"/>
    </xf>
    <xf numFmtId="0" fontId="27" fillId="3" borderId="47" xfId="20" applyFont="1" applyFill="1" applyBorder="1" applyAlignment="1">
      <alignment horizontal="left" vertical="top" wrapText="1"/>
    </xf>
    <xf numFmtId="0" fontId="27" fillId="3" borderId="47" xfId="20" applyFont="1" applyFill="1" applyBorder="1" applyAlignment="1">
      <alignment horizontal="center" vertical="top" wrapText="1"/>
    </xf>
    <xf numFmtId="0" fontId="27" fillId="3" borderId="64" xfId="20" applyFont="1" applyFill="1" applyBorder="1" applyAlignment="1">
      <alignment horizontal="center" vertical="top" wrapText="1"/>
    </xf>
    <xf numFmtId="0" fontId="27" fillId="3" borderId="82" xfId="20" applyFont="1" applyFill="1" applyBorder="1" applyAlignment="1">
      <alignment horizontal="left" vertical="top" wrapText="1"/>
    </xf>
    <xf numFmtId="0" fontId="27" fillId="3" borderId="82" xfId="20" applyFont="1" applyFill="1" applyBorder="1" applyAlignment="1">
      <alignment horizontal="center" vertical="top" wrapText="1"/>
    </xf>
    <xf numFmtId="0" fontId="192" fillId="115" borderId="259" xfId="0" applyFont="1" applyFill="1" applyBorder="1" applyAlignment="1">
      <alignment vertical="center" wrapText="1"/>
    </xf>
    <xf numFmtId="0" fontId="192" fillId="115" borderId="260" xfId="0" applyFont="1" applyFill="1" applyBorder="1" applyAlignment="1">
      <alignment vertical="center" wrapText="1"/>
    </xf>
    <xf numFmtId="0" fontId="2" fillId="115" borderId="260" xfId="0" applyFont="1" applyFill="1" applyBorder="1" applyAlignment="1">
      <alignment vertical="center" wrapText="1"/>
    </xf>
    <xf numFmtId="0" fontId="192" fillId="115" borderId="77" xfId="0" applyFont="1" applyFill="1" applyBorder="1" applyAlignment="1">
      <alignment vertical="center" wrapText="1"/>
    </xf>
    <xf numFmtId="0" fontId="192" fillId="115" borderId="100" xfId="0" applyFont="1" applyFill="1" applyBorder="1" applyAlignment="1">
      <alignment vertical="center" wrapText="1"/>
    </xf>
    <xf numFmtId="0" fontId="192" fillId="115" borderId="56" xfId="0" applyFont="1" applyFill="1" applyBorder="1" applyAlignment="1">
      <alignment vertical="center" wrapText="1"/>
    </xf>
    <xf numFmtId="0" fontId="192" fillId="115" borderId="62" xfId="0" applyFont="1" applyFill="1" applyBorder="1" applyAlignment="1">
      <alignment vertical="center" wrapText="1"/>
    </xf>
    <xf numFmtId="0" fontId="192" fillId="115" borderId="58" xfId="0" applyFont="1" applyFill="1" applyBorder="1" applyAlignment="1">
      <alignment vertical="center" wrapText="1"/>
    </xf>
    <xf numFmtId="0" fontId="192" fillId="115" borderId="89" xfId="0" applyFont="1" applyFill="1" applyBorder="1" applyAlignment="1">
      <alignment vertical="center" wrapText="1"/>
    </xf>
    <xf numFmtId="0" fontId="2" fillId="115" borderId="56" xfId="0" applyFont="1" applyFill="1" applyBorder="1" applyAlignment="1">
      <alignment vertical="center"/>
    </xf>
    <xf numFmtId="37" fontId="46" fillId="115" borderId="136" xfId="17" applyNumberFormat="1" applyFont="1" applyFill="1" applyBorder="1" applyAlignment="1">
      <alignment vertical="center"/>
    </xf>
    <xf numFmtId="0" fontId="46" fillId="115" borderId="144" xfId="9" applyFont="1" applyFill="1" applyBorder="1" applyAlignment="1">
      <alignment vertical="center"/>
    </xf>
    <xf numFmtId="0" fontId="40" fillId="3" borderId="274" xfId="0" applyFont="1" applyFill="1" applyBorder="1" applyAlignment="1">
      <alignment vertical="center" wrapText="1"/>
    </xf>
    <xf numFmtId="169" fontId="40" fillId="3" borderId="275" xfId="1" applyNumberFormat="1" applyFont="1" applyFill="1" applyBorder="1" applyAlignment="1">
      <alignment vertical="center" wrapText="1"/>
    </xf>
    <xf numFmtId="169" fontId="40" fillId="3" borderId="276" xfId="1" applyNumberFormat="1" applyFont="1" applyFill="1" applyBorder="1" applyAlignment="1">
      <alignment vertical="center" wrapText="1"/>
    </xf>
    <xf numFmtId="169" fontId="40" fillId="3" borderId="274" xfId="1" applyNumberFormat="1" applyFont="1" applyFill="1" applyBorder="1" applyAlignment="1">
      <alignment vertical="center" wrapText="1"/>
    </xf>
    <xf numFmtId="169" fontId="40" fillId="3" borderId="277" xfId="1" applyNumberFormat="1" applyFont="1" applyFill="1" applyBorder="1" applyAlignment="1">
      <alignment vertical="center" wrapText="1"/>
    </xf>
    <xf numFmtId="0" fontId="46" fillId="115" borderId="113" xfId="17" applyFont="1" applyFill="1" applyBorder="1" applyAlignment="1">
      <alignment vertical="center"/>
    </xf>
    <xf numFmtId="0" fontId="46" fillId="115" borderId="270" xfId="17" applyFont="1" applyFill="1" applyBorder="1" applyAlignment="1">
      <alignment horizontal="center" vertical="center"/>
    </xf>
    <xf numFmtId="0" fontId="46" fillId="115" borderId="97" xfId="11" applyFont="1" applyFill="1" applyBorder="1" applyAlignment="1">
      <alignment horizontal="center" vertical="center"/>
    </xf>
    <xf numFmtId="0" fontId="233" fillId="115" borderId="78" xfId="9" applyFont="1" applyFill="1" applyBorder="1" applyAlignment="1">
      <alignment horizontal="centerContinuous" vertical="center"/>
    </xf>
    <xf numFmtId="0" fontId="233" fillId="115" borderId="77" xfId="9" applyFont="1" applyFill="1" applyBorder="1" applyAlignment="1">
      <alignment horizontal="centerContinuous" vertical="top"/>
    </xf>
    <xf numFmtId="0" fontId="29" fillId="3" borderId="56" xfId="20" applyFont="1" applyFill="1" applyBorder="1" applyAlignment="1">
      <alignment horizontal="left" vertical="top" wrapText="1"/>
    </xf>
    <xf numFmtId="0" fontId="27" fillId="3" borderId="94" xfId="20" applyFont="1" applyFill="1" applyBorder="1" applyAlignment="1">
      <alignment horizontal="left" vertical="top" wrapText="1"/>
    </xf>
    <xf numFmtId="0" fontId="27" fillId="3" borderId="94" xfId="20" applyFont="1" applyFill="1" applyBorder="1" applyAlignment="1">
      <alignment horizontal="center" vertical="top" wrapText="1"/>
    </xf>
    <xf numFmtId="0" fontId="27" fillId="3" borderId="70" xfId="20" applyFont="1" applyFill="1" applyBorder="1" applyAlignment="1">
      <alignment horizontal="left" vertical="top" wrapText="1"/>
    </xf>
    <xf numFmtId="0" fontId="27" fillId="3" borderId="85" xfId="20" applyFont="1" applyFill="1" applyBorder="1" applyAlignment="1">
      <alignment horizontal="center" vertical="top" wrapText="1"/>
    </xf>
    <xf numFmtId="0" fontId="24" fillId="115" borderId="101" xfId="0" applyFont="1" applyFill="1" applyBorder="1" applyAlignment="1">
      <alignment horizontal="center" vertical="center" wrapText="1"/>
    </xf>
    <xf numFmtId="0" fontId="192" fillId="115" borderId="126" xfId="0" applyFont="1" applyFill="1" applyBorder="1" applyAlignment="1">
      <alignment horizontal="center" vertical="center" wrapText="1"/>
    </xf>
    <xf numFmtId="0" fontId="192" fillId="115" borderId="48" xfId="0" applyFont="1" applyFill="1" applyBorder="1" applyAlignment="1">
      <alignment horizontal="center" vertical="center" wrapText="1"/>
    </xf>
    <xf numFmtId="0" fontId="192" fillId="115" borderId="66" xfId="0" applyFont="1" applyFill="1" applyBorder="1" applyAlignment="1">
      <alignment horizontal="center" vertical="center" wrapText="1"/>
    </xf>
    <xf numFmtId="0" fontId="7" fillId="3" borderId="0" xfId="0" quotePrefix="1" applyFont="1" applyFill="1"/>
    <xf numFmtId="0" fontId="29" fillId="115" borderId="281" xfId="0" applyFont="1" applyFill="1" applyBorder="1" applyAlignment="1">
      <alignment horizontal="center" vertical="center" wrapText="1"/>
    </xf>
    <xf numFmtId="0" fontId="197" fillId="115" borderId="282" xfId="0" applyFont="1" applyFill="1" applyBorder="1" applyAlignment="1">
      <alignment horizontal="center" vertical="center" wrapText="1"/>
    </xf>
    <xf numFmtId="0" fontId="197" fillId="115" borderId="127" xfId="0" applyFont="1" applyFill="1" applyBorder="1" applyAlignment="1">
      <alignment horizontal="center" vertical="center" wrapText="1"/>
    </xf>
    <xf numFmtId="0" fontId="197" fillId="115" borderId="283" xfId="0" applyFont="1" applyFill="1" applyBorder="1" applyAlignment="1">
      <alignment horizontal="center" vertical="center" wrapText="1"/>
    </xf>
    <xf numFmtId="0" fontId="197" fillId="115" borderId="105" xfId="0" applyFont="1" applyFill="1" applyBorder="1" applyAlignment="1">
      <alignment horizontal="center" vertical="center" wrapText="1"/>
    </xf>
    <xf numFmtId="0" fontId="197" fillId="115" borderId="284" xfId="0" applyFont="1" applyFill="1" applyBorder="1" applyAlignment="1">
      <alignment horizontal="center" vertical="center" wrapText="1"/>
    </xf>
    <xf numFmtId="0" fontId="7" fillId="3" borderId="122" xfId="0" applyFont="1" applyFill="1" applyBorder="1" applyAlignment="1">
      <alignment horizontal="left" vertical="top"/>
    </xf>
    <xf numFmtId="0" fontId="7" fillId="3" borderId="122" xfId="0" applyFont="1" applyFill="1" applyBorder="1"/>
    <xf numFmtId="0" fontId="37" fillId="3" borderId="112" xfId="0" applyFont="1" applyFill="1" applyBorder="1" applyAlignment="1">
      <alignment horizontal="left" vertical="top" wrapText="1"/>
    </xf>
    <xf numFmtId="169" fontId="40" fillId="3" borderId="112" xfId="1" applyNumberFormat="1" applyFont="1" applyFill="1" applyBorder="1" applyAlignment="1">
      <alignment horizontal="center" vertical="center" wrapText="1"/>
    </xf>
    <xf numFmtId="168" fontId="29" fillId="115" borderId="224" xfId="17" applyNumberFormat="1" applyFont="1" applyFill="1" applyBorder="1" applyAlignment="1">
      <alignment horizontal="right" vertical="center" wrapText="1"/>
    </xf>
    <xf numFmtId="3" fontId="27" fillId="3" borderId="110" xfId="11" applyNumberFormat="1" applyFont="1" applyFill="1" applyBorder="1" applyAlignment="1">
      <alignment vertical="center"/>
    </xf>
    <xf numFmtId="41" fontId="29" fillId="3" borderId="109" xfId="3" applyNumberFormat="1" applyFont="1" applyFill="1" applyBorder="1" applyAlignment="1">
      <alignment horizontal="right" vertical="center" wrapText="1"/>
    </xf>
    <xf numFmtId="41" fontId="29" fillId="3" borderId="109" xfId="3" quotePrefix="1" applyNumberFormat="1" applyFont="1" applyFill="1" applyBorder="1" applyAlignment="1">
      <alignment horizontal="right" vertical="center" wrapText="1"/>
    </xf>
    <xf numFmtId="41" fontId="29" fillId="3" borderId="137" xfId="3" applyNumberFormat="1" applyFont="1" applyFill="1" applyBorder="1" applyAlignment="1">
      <alignment horizontal="right" vertical="center" wrapText="1"/>
    </xf>
    <xf numFmtId="41" fontId="29" fillId="3" borderId="133" xfId="3" applyNumberFormat="1" applyFont="1" applyFill="1" applyBorder="1" applyAlignment="1">
      <alignment horizontal="right" vertical="center" wrapText="1"/>
    </xf>
    <xf numFmtId="0" fontId="197" fillId="115" borderId="285" xfId="0" applyFont="1" applyFill="1" applyBorder="1" applyAlignment="1">
      <alignment horizontal="center" vertical="center" wrapText="1"/>
    </xf>
    <xf numFmtId="0" fontId="29" fillId="115" borderId="286" xfId="0" applyFont="1" applyFill="1" applyBorder="1" applyAlignment="1">
      <alignment horizontal="center" vertical="center" wrapText="1"/>
    </xf>
    <xf numFmtId="0" fontId="7" fillId="3" borderId="287" xfId="0" applyFont="1" applyFill="1" applyBorder="1"/>
    <xf numFmtId="169" fontId="7" fillId="3" borderId="288" xfId="1" applyNumberFormat="1" applyFont="1" applyFill="1" applyBorder="1" applyAlignment="1">
      <alignment vertical="center" wrapText="1"/>
    </xf>
    <xf numFmtId="169" fontId="7" fillId="3" borderId="288" xfId="1" applyNumberFormat="1" applyFont="1" applyFill="1" applyBorder="1" applyAlignment="1">
      <alignment horizontal="center" vertical="center" wrapText="1"/>
    </xf>
    <xf numFmtId="169" fontId="40" fillId="3" borderId="288" xfId="1" applyNumberFormat="1" applyFont="1" applyFill="1" applyBorder="1" applyAlignment="1">
      <alignment vertical="center" wrapText="1"/>
    </xf>
    <xf numFmtId="0" fontId="7" fillId="3" borderId="288" xfId="0" applyFont="1" applyFill="1" applyBorder="1"/>
    <xf numFmtId="169" fontId="7" fillId="3" borderId="288" xfId="1" applyNumberFormat="1" applyFont="1" applyFill="1" applyBorder="1"/>
    <xf numFmtId="170" fontId="40" fillId="3" borderId="288" xfId="2" applyNumberFormat="1" applyFont="1" applyFill="1" applyBorder="1" applyAlignment="1">
      <alignment vertical="center" wrapText="1"/>
    </xf>
    <xf numFmtId="170" fontId="40" fillId="3" borderId="289" xfId="2" applyNumberFormat="1" applyFont="1" applyFill="1" applyBorder="1" applyAlignment="1">
      <alignment vertical="center" wrapText="1"/>
    </xf>
    <xf numFmtId="168" fontId="27" fillId="115" borderId="241" xfId="17" applyNumberFormat="1" applyFont="1" applyFill="1" applyBorder="1" applyAlignment="1">
      <alignment horizontal="center" wrapText="1"/>
    </xf>
    <xf numFmtId="169" fontId="41" fillId="3" borderId="67" xfId="3" quotePrefix="1" applyNumberFormat="1" applyFont="1" applyFill="1" applyBorder="1" applyAlignment="1" applyProtection="1">
      <alignment horizontal="right" vertical="center"/>
    </xf>
    <xf numFmtId="168" fontId="27" fillId="115" borderId="241" xfId="17" applyNumberFormat="1" applyFont="1" applyFill="1" applyBorder="1" applyAlignment="1">
      <alignment horizontal="center" wrapText="1"/>
    </xf>
    <xf numFmtId="3" fontId="27" fillId="3" borderId="118" xfId="17" applyNumberFormat="1" applyFont="1" applyFill="1" applyBorder="1" applyAlignment="1">
      <alignment horizontal="right"/>
    </xf>
    <xf numFmtId="3" fontId="27" fillId="3" borderId="119" xfId="17" applyNumberFormat="1" applyFont="1" applyFill="1" applyBorder="1" applyAlignment="1">
      <alignment horizontal="right"/>
    </xf>
    <xf numFmtId="3" fontId="29" fillId="3" borderId="127" xfId="17" applyNumberFormat="1" applyFont="1" applyFill="1" applyBorder="1" applyAlignment="1">
      <alignment horizontal="right" vertical="center"/>
    </xf>
    <xf numFmtId="168" fontId="29" fillId="115" borderId="241" xfId="17" applyNumberFormat="1" applyFont="1" applyFill="1" applyBorder="1" applyAlignment="1">
      <alignment wrapText="1"/>
    </xf>
    <xf numFmtId="168" fontId="29" fillId="115" borderId="291" xfId="17" applyNumberFormat="1" applyFont="1" applyFill="1" applyBorder="1" applyAlignment="1">
      <alignment horizontal="right" wrapText="1"/>
    </xf>
    <xf numFmtId="168" fontId="29" fillId="115" borderId="241" xfId="17" applyNumberFormat="1" applyFont="1" applyFill="1" applyBorder="1" applyAlignment="1">
      <alignment horizontal="right" wrapText="1"/>
    </xf>
    <xf numFmtId="41" fontId="29" fillId="3" borderId="87" xfId="5" applyNumberFormat="1" applyFont="1" applyFill="1" applyBorder="1" applyAlignment="1">
      <alignment horizontal="right" readingOrder="2"/>
    </xf>
    <xf numFmtId="168" fontId="27" fillId="115" borderId="292" xfId="17" applyNumberFormat="1" applyFont="1" applyFill="1" applyBorder="1" applyAlignment="1">
      <alignment horizontal="center" wrapText="1"/>
    </xf>
    <xf numFmtId="3" fontId="27" fillId="3" borderId="293" xfId="17" applyNumberFormat="1" applyFont="1" applyFill="1" applyBorder="1" applyAlignment="1">
      <alignment horizontal="center"/>
    </xf>
    <xf numFmtId="3" fontId="27" fillId="3" borderId="294" xfId="17" applyNumberFormat="1" applyFont="1" applyFill="1" applyBorder="1" applyAlignment="1">
      <alignment horizontal="center"/>
    </xf>
    <xf numFmtId="3" fontId="29" fillId="3" borderId="295" xfId="17" applyNumberFormat="1" applyFont="1" applyFill="1" applyBorder="1" applyAlignment="1">
      <alignment horizontal="center" vertical="center"/>
    </xf>
    <xf numFmtId="41" fontId="16" fillId="2" borderId="77" xfId="3" applyNumberFormat="1" applyFont="1" applyFill="1" applyBorder="1" applyAlignment="1">
      <alignment horizontal="right"/>
    </xf>
    <xf numFmtId="41" fontId="16" fillId="2" borderId="100" xfId="3" applyNumberFormat="1" applyFont="1" applyFill="1" applyBorder="1" applyAlignment="1">
      <alignment horizontal="right"/>
    </xf>
    <xf numFmtId="41" fontId="16" fillId="2" borderId="56" xfId="3" applyNumberFormat="1" applyFont="1" applyFill="1" applyBorder="1" applyAlignment="1">
      <alignment horizontal="right"/>
    </xf>
    <xf numFmtId="41" fontId="16" fillId="2" borderId="62" xfId="3" applyNumberFormat="1" applyFont="1" applyFill="1" applyBorder="1" applyAlignment="1">
      <alignment horizontal="right"/>
    </xf>
    <xf numFmtId="41" fontId="16" fillId="3" borderId="56" xfId="3" applyNumberFormat="1" applyFont="1" applyFill="1" applyBorder="1" applyAlignment="1">
      <alignment horizontal="right"/>
    </xf>
    <xf numFmtId="41" fontId="16" fillId="3" borderId="62" xfId="3" applyNumberFormat="1" applyFont="1" applyFill="1" applyBorder="1" applyAlignment="1">
      <alignment horizontal="right"/>
    </xf>
    <xf numFmtId="41" fontId="16" fillId="3" borderId="63" xfId="3" applyNumberFormat="1" applyFont="1" applyFill="1" applyBorder="1" applyAlignment="1">
      <alignment horizontal="right"/>
    </xf>
    <xf numFmtId="41" fontId="16" fillId="3" borderId="64" xfId="3" applyNumberFormat="1" applyFont="1" applyFill="1" applyBorder="1" applyAlignment="1">
      <alignment horizontal="right"/>
    </xf>
    <xf numFmtId="41" fontId="16" fillId="3" borderId="113" xfId="3" applyNumberFormat="1" applyFont="1" applyFill="1" applyBorder="1" applyAlignment="1">
      <alignment horizontal="right"/>
    </xf>
    <xf numFmtId="41" fontId="16" fillId="3" borderId="114" xfId="3" applyNumberFormat="1" applyFont="1" applyFill="1" applyBorder="1" applyAlignment="1">
      <alignment horizontal="right"/>
    </xf>
    <xf numFmtId="41" fontId="14" fillId="2" borderId="77" xfId="3" applyNumberFormat="1" applyFont="1" applyFill="1" applyBorder="1" applyAlignment="1">
      <alignment horizontal="right"/>
    </xf>
    <xf numFmtId="41" fontId="14" fillId="2" borderId="56" xfId="3" applyNumberFormat="1" applyFont="1" applyFill="1" applyBorder="1" applyAlignment="1">
      <alignment horizontal="right"/>
    </xf>
    <xf numFmtId="41" fontId="14" fillId="3" borderId="56" xfId="3" applyNumberFormat="1" applyFont="1" applyFill="1" applyBorder="1" applyAlignment="1">
      <alignment horizontal="right"/>
    </xf>
    <xf numFmtId="41" fontId="14" fillId="3" borderId="63" xfId="3" applyNumberFormat="1" applyFont="1" applyFill="1" applyBorder="1" applyAlignment="1">
      <alignment horizontal="right"/>
    </xf>
    <xf numFmtId="41" fontId="14" fillId="3" borderId="113" xfId="3" applyNumberFormat="1" applyFont="1" applyFill="1" applyBorder="1" applyAlignment="1">
      <alignment horizontal="right"/>
    </xf>
    <xf numFmtId="41" fontId="14" fillId="2" borderId="55" xfId="3" applyNumberFormat="1" applyFont="1" applyFill="1" applyBorder="1" applyAlignment="1"/>
    <xf numFmtId="41" fontId="14" fillId="2" borderId="55" xfId="3" quotePrefix="1" applyNumberFormat="1" applyFont="1" applyFill="1" applyBorder="1" applyAlignment="1"/>
    <xf numFmtId="41" fontId="14" fillId="3" borderId="55" xfId="3" quotePrefix="1" applyNumberFormat="1" applyFont="1" applyFill="1" applyBorder="1" applyAlignment="1"/>
    <xf numFmtId="41" fontId="14" fillId="2" borderId="123" xfId="3" applyNumberFormat="1" applyFont="1" applyFill="1" applyBorder="1" applyAlignment="1"/>
    <xf numFmtId="41" fontId="14" fillId="2" borderId="124" xfId="3" applyNumberFormat="1" applyFont="1" applyFill="1" applyBorder="1" applyAlignment="1"/>
    <xf numFmtId="41" fontId="29" fillId="115" borderId="136" xfId="17" applyNumberFormat="1" applyFont="1" applyFill="1" applyBorder="1" applyAlignment="1">
      <alignment horizontal="right" vertical="center"/>
    </xf>
    <xf numFmtId="41" fontId="29" fillId="115" borderId="74" xfId="17" applyNumberFormat="1" applyFont="1" applyFill="1" applyBorder="1" applyAlignment="1">
      <alignment horizontal="right" vertical="center"/>
    </xf>
    <xf numFmtId="41" fontId="29" fillId="115" borderId="75" xfId="17" applyNumberFormat="1" applyFont="1" applyFill="1" applyBorder="1" applyAlignment="1">
      <alignment horizontal="right" vertical="center"/>
    </xf>
    <xf numFmtId="41" fontId="29" fillId="115" borderId="76" xfId="17" applyNumberFormat="1" applyFont="1" applyFill="1" applyBorder="1" applyAlignment="1">
      <alignment horizontal="right" vertical="center"/>
    </xf>
    <xf numFmtId="0" fontId="7" fillId="0" borderId="46" xfId="0" applyFont="1" applyFill="1" applyBorder="1" applyAlignment="1">
      <alignment horizontal="justify" vertical="center" wrapText="1"/>
    </xf>
    <xf numFmtId="0" fontId="27" fillId="3" borderId="58" xfId="20" applyFont="1" applyFill="1" applyBorder="1" applyAlignment="1">
      <alignment horizontal="left" vertical="top" wrapText="1"/>
    </xf>
    <xf numFmtId="0" fontId="27" fillId="3" borderId="59" xfId="20" applyFont="1" applyFill="1" applyBorder="1" applyAlignment="1">
      <alignment horizontal="left" vertical="top" wrapText="1"/>
    </xf>
    <xf numFmtId="0" fontId="27" fillId="3" borderId="59" xfId="20" applyFont="1" applyFill="1" applyBorder="1" applyAlignment="1">
      <alignment horizontal="center" vertical="top" wrapText="1"/>
    </xf>
    <xf numFmtId="0" fontId="27" fillId="3" borderId="89" xfId="20" applyFont="1" applyFill="1" applyBorder="1" applyAlignment="1">
      <alignment horizontal="center" vertical="top" wrapText="1"/>
    </xf>
    <xf numFmtId="43" fontId="41" fillId="3" borderId="56" xfId="3" applyNumberFormat="1" applyFont="1" applyFill="1" applyBorder="1" applyAlignment="1" applyProtection="1">
      <alignment horizontal="right" vertical="center"/>
    </xf>
    <xf numFmtId="0" fontId="184" fillId="0" borderId="0" xfId="0" applyFont="1" applyAlignment="1">
      <alignment horizontal="right" vertical="center"/>
    </xf>
    <xf numFmtId="0" fontId="185" fillId="0" borderId="0" xfId="0" applyFont="1" applyAlignment="1">
      <alignment horizontal="right" vertical="center"/>
    </xf>
    <xf numFmtId="0" fontId="181" fillId="0" borderId="0" xfId="0" applyFont="1" applyAlignment="1">
      <alignment horizontal="right" vertical="center"/>
    </xf>
    <xf numFmtId="0" fontId="181" fillId="0" borderId="0" xfId="0" applyFont="1" applyAlignment="1">
      <alignment horizontal="right" wrapText="1"/>
    </xf>
    <xf numFmtId="0" fontId="181" fillId="0" borderId="0" xfId="0" applyFont="1" applyAlignment="1">
      <alignment horizontal="right"/>
    </xf>
    <xf numFmtId="0" fontId="182" fillId="0" borderId="0" xfId="0" applyFont="1" applyAlignment="1">
      <alignment horizontal="right"/>
    </xf>
    <xf numFmtId="0" fontId="183" fillId="0" borderId="0" xfId="0" applyFont="1" applyAlignment="1">
      <alignment horizontal="right" vertical="center"/>
    </xf>
    <xf numFmtId="0" fontId="186" fillId="0" borderId="0" xfId="0" applyFont="1" applyAlignment="1">
      <alignment horizontal="right"/>
    </xf>
    <xf numFmtId="0" fontId="234" fillId="3" borderId="0" xfId="17" applyFont="1" applyFill="1" applyAlignment="1">
      <alignment horizontal="left" vertical="top" wrapText="1"/>
    </xf>
    <xf numFmtId="0" fontId="224" fillId="114" borderId="97" xfId="0" applyFont="1" applyFill="1" applyBorder="1" applyAlignment="1">
      <alignment horizontal="left" vertical="center"/>
    </xf>
    <xf numFmtId="0" fontId="224" fillId="114" borderId="102" xfId="0" applyFont="1" applyFill="1" applyBorder="1" applyAlignment="1">
      <alignment horizontal="left" vertical="center"/>
    </xf>
    <xf numFmtId="0" fontId="224" fillId="114" borderId="98" xfId="0" applyFont="1" applyFill="1" applyBorder="1" applyAlignment="1">
      <alignment horizontal="left" vertical="center"/>
    </xf>
    <xf numFmtId="0" fontId="27" fillId="3" borderId="46" xfId="9" applyFont="1" applyFill="1" applyBorder="1" applyAlignment="1" applyProtection="1">
      <alignment vertical="top" wrapText="1"/>
      <protection hidden="1"/>
    </xf>
    <xf numFmtId="0" fontId="27" fillId="3" borderId="46" xfId="9" applyFont="1" applyFill="1" applyBorder="1" applyAlignment="1">
      <alignment vertical="top" wrapText="1"/>
    </xf>
    <xf numFmtId="0" fontId="27" fillId="3" borderId="46" xfId="9" applyFont="1" applyFill="1" applyBorder="1" applyAlignment="1">
      <alignment vertical="top"/>
    </xf>
    <xf numFmtId="0" fontId="27" fillId="3" borderId="46" xfId="9" applyFont="1" applyFill="1" applyBorder="1" applyAlignment="1" applyProtection="1">
      <alignment vertical="top"/>
      <protection hidden="1"/>
    </xf>
    <xf numFmtId="0" fontId="29" fillId="3" borderId="82" xfId="9" applyFont="1" applyFill="1" applyBorder="1" applyAlignment="1" applyProtection="1">
      <alignment vertical="top"/>
      <protection hidden="1"/>
    </xf>
    <xf numFmtId="0" fontId="29" fillId="3" borderId="46" xfId="9" applyFont="1" applyFill="1" applyBorder="1" applyAlignment="1" applyProtection="1">
      <alignment vertical="top"/>
      <protection hidden="1"/>
    </xf>
    <xf numFmtId="0" fontId="27" fillId="3" borderId="59" xfId="9" applyFont="1" applyFill="1" applyBorder="1" applyAlignment="1">
      <alignment vertical="top"/>
    </xf>
    <xf numFmtId="0" fontId="63" fillId="3" borderId="0" xfId="17" applyFont="1" applyFill="1" applyAlignment="1">
      <alignment horizontal="left" vertical="center" wrapText="1"/>
    </xf>
    <xf numFmtId="0" fontId="29" fillId="3" borderId="82" xfId="9" applyFont="1" applyFill="1" applyBorder="1" applyAlignment="1" applyProtection="1">
      <alignment horizontal="left" vertical="top" wrapText="1"/>
      <protection hidden="1"/>
    </xf>
    <xf numFmtId="0" fontId="29" fillId="3" borderId="46" xfId="9" applyFont="1" applyFill="1" applyBorder="1" applyAlignment="1" applyProtection="1">
      <alignment horizontal="left" vertical="top" wrapText="1"/>
      <protection hidden="1"/>
    </xf>
    <xf numFmtId="0" fontId="29" fillId="3" borderId="59" xfId="9" applyFont="1" applyFill="1" applyBorder="1" applyAlignment="1">
      <alignment horizontal="left" vertical="top"/>
    </xf>
    <xf numFmtId="0" fontId="27" fillId="3" borderId="46" xfId="9" applyFont="1" applyFill="1" applyBorder="1" applyAlignment="1" applyProtection="1">
      <alignment horizontal="left" vertical="top"/>
      <protection hidden="1"/>
    </xf>
    <xf numFmtId="3" fontId="29" fillId="115" borderId="103" xfId="9" applyNumberFormat="1" applyFont="1" applyFill="1" applyBorder="1" applyAlignment="1">
      <alignment horizontal="center" vertical="center"/>
    </xf>
    <xf numFmtId="3" fontId="29" fillId="115" borderId="104" xfId="9" applyNumberFormat="1" applyFont="1" applyFill="1" applyBorder="1" applyAlignment="1">
      <alignment horizontal="center" vertical="center"/>
    </xf>
    <xf numFmtId="3" fontId="29" fillId="115" borderId="138" xfId="9" applyNumberFormat="1" applyFont="1" applyFill="1" applyBorder="1" applyAlignment="1">
      <alignment horizontal="center" vertical="center"/>
    </xf>
    <xf numFmtId="3" fontId="29" fillId="115" borderId="188" xfId="9" applyNumberFormat="1" applyFont="1" applyFill="1" applyBorder="1" applyAlignment="1">
      <alignment horizontal="center" vertical="center"/>
    </xf>
    <xf numFmtId="0" fontId="29" fillId="3" borderId="65" xfId="9" applyFont="1" applyFill="1" applyBorder="1" applyAlignment="1">
      <alignment horizontal="center" vertical="center"/>
    </xf>
    <xf numFmtId="0" fontId="29" fillId="3" borderId="73" xfId="9" applyFont="1" applyFill="1" applyBorder="1" applyAlignment="1">
      <alignment horizontal="center" vertical="center"/>
    </xf>
    <xf numFmtId="3" fontId="29" fillId="3" borderId="46" xfId="9" applyNumberFormat="1" applyFont="1" applyFill="1" applyBorder="1" applyAlignment="1">
      <alignment horizontal="center" vertical="top" wrapText="1"/>
    </xf>
    <xf numFmtId="3" fontId="29" fillId="3" borderId="51" xfId="9" applyNumberFormat="1" applyFont="1" applyFill="1" applyBorder="1" applyAlignment="1">
      <alignment horizontal="center" vertical="top" wrapText="1"/>
    </xf>
    <xf numFmtId="0" fontId="29" fillId="3" borderId="48" xfId="9" applyFont="1" applyFill="1" applyBorder="1" applyAlignment="1">
      <alignment horizontal="center" vertical="center"/>
    </xf>
    <xf numFmtId="0" fontId="29" fillId="3" borderId="66" xfId="9" applyFont="1" applyFill="1" applyBorder="1" applyAlignment="1">
      <alignment horizontal="center" vertical="center"/>
    </xf>
    <xf numFmtId="3" fontId="29" fillId="3" borderId="48" xfId="9" applyNumberFormat="1" applyFont="1" applyFill="1" applyBorder="1" applyAlignment="1">
      <alignment horizontal="center" vertical="center" wrapText="1"/>
    </xf>
    <xf numFmtId="0" fontId="29" fillId="3" borderId="52" xfId="9" applyFont="1" applyFill="1" applyBorder="1" applyAlignment="1">
      <alignment horizontal="center" vertical="center"/>
    </xf>
    <xf numFmtId="0" fontId="29" fillId="3" borderId="54" xfId="9" applyFont="1" applyFill="1" applyBorder="1" applyAlignment="1">
      <alignment horizontal="center" vertical="center"/>
    </xf>
    <xf numFmtId="0" fontId="29" fillId="3" borderId="48" xfId="9" applyFont="1" applyFill="1" applyBorder="1" applyAlignment="1">
      <alignment horizontal="center" vertical="center" wrapText="1"/>
    </xf>
    <xf numFmtId="0" fontId="27" fillId="3" borderId="48" xfId="0" applyFont="1" applyFill="1" applyBorder="1" applyAlignment="1"/>
    <xf numFmtId="0" fontId="27" fillId="3" borderId="54" xfId="0" applyFont="1" applyFill="1" applyBorder="1" applyAlignment="1"/>
    <xf numFmtId="0" fontId="29" fillId="3" borderId="109" xfId="9" applyFont="1" applyFill="1" applyBorder="1" applyAlignment="1">
      <alignment horizontal="left" vertical="top"/>
    </xf>
    <xf numFmtId="0" fontId="27" fillId="3" borderId="46" xfId="17" applyFont="1" applyFill="1" applyBorder="1" applyAlignment="1"/>
    <xf numFmtId="0" fontId="2" fillId="115" borderId="81" xfId="0" applyFont="1" applyFill="1" applyBorder="1" applyAlignment="1">
      <alignment horizontal="center" vertical="center" wrapText="1"/>
    </xf>
    <xf numFmtId="0" fontId="2" fillId="115" borderId="101" xfId="0" applyFont="1" applyFill="1" applyBorder="1" applyAlignment="1">
      <alignment horizontal="center" vertical="center" wrapText="1"/>
    </xf>
    <xf numFmtId="0" fontId="2" fillId="115" borderId="86" xfId="0" applyFont="1" applyFill="1" applyBorder="1" applyAlignment="1">
      <alignment horizontal="center" vertical="center" wrapText="1"/>
    </xf>
    <xf numFmtId="0" fontId="2" fillId="115" borderId="104" xfId="0" applyFont="1" applyFill="1" applyBorder="1" applyAlignment="1">
      <alignment horizontal="center" vertical="center" wrapText="1"/>
    </xf>
    <xf numFmtId="0" fontId="52" fillId="3" borderId="0" xfId="0" quotePrefix="1" applyFont="1" applyFill="1" applyAlignment="1">
      <alignment horizontal="left" vertical="top" wrapText="1"/>
    </xf>
    <xf numFmtId="0" fontId="79" fillId="3" borderId="65" xfId="0" applyFont="1" applyFill="1" applyBorder="1" applyAlignment="1">
      <alignment horizontal="center" vertical="center" wrapText="1"/>
    </xf>
    <xf numFmtId="0" fontId="79" fillId="3" borderId="66" xfId="0" applyFont="1" applyFill="1" applyBorder="1" applyAlignment="1">
      <alignment horizontal="center" vertical="center" wrapText="1"/>
    </xf>
    <xf numFmtId="0" fontId="7" fillId="3" borderId="109" xfId="0" quotePrefix="1" applyFont="1" applyFill="1" applyBorder="1" applyAlignment="1">
      <alignment horizontal="left" vertical="top" wrapText="1"/>
    </xf>
    <xf numFmtId="0" fontId="7" fillId="3" borderId="46" xfId="0" applyFont="1" applyFill="1" applyBorder="1" applyAlignment="1">
      <alignment horizontal="left" vertical="top" wrapText="1"/>
    </xf>
    <xf numFmtId="0" fontId="7" fillId="3" borderId="109" xfId="0" applyFont="1" applyFill="1" applyBorder="1" applyAlignment="1">
      <alignment horizontal="left" vertical="top" wrapText="1"/>
    </xf>
    <xf numFmtId="0" fontId="40" fillId="3" borderId="109" xfId="0" applyFont="1" applyFill="1" applyBorder="1" applyAlignment="1">
      <alignment horizontal="left" vertical="top" wrapText="1"/>
    </xf>
    <xf numFmtId="0" fontId="40" fillId="3" borderId="46" xfId="0" applyFont="1" applyFill="1" applyBorder="1" applyAlignment="1">
      <alignment horizontal="left" vertical="top" wrapText="1"/>
    </xf>
    <xf numFmtId="0" fontId="7" fillId="3" borderId="148" xfId="0" applyFont="1" applyFill="1" applyBorder="1" applyAlignment="1">
      <alignment horizontal="left" vertical="top" wrapText="1"/>
    </xf>
    <xf numFmtId="0" fontId="7" fillId="3" borderId="59" xfId="0" applyFont="1" applyFill="1" applyBorder="1" applyAlignment="1">
      <alignment horizontal="left" vertical="top" wrapText="1"/>
    </xf>
    <xf numFmtId="0" fontId="27" fillId="3" borderId="148" xfId="0" applyFont="1" applyFill="1" applyBorder="1" applyAlignment="1">
      <alignment horizontal="left" vertical="top" wrapText="1"/>
    </xf>
    <xf numFmtId="0" fontId="27" fillId="3" borderId="59" xfId="0" applyFont="1" applyFill="1" applyBorder="1" applyAlignment="1">
      <alignment horizontal="left" vertical="top" wrapText="1"/>
    </xf>
    <xf numFmtId="0" fontId="27" fillId="3" borderId="109" xfId="0" applyFont="1" applyFill="1" applyBorder="1" applyAlignment="1">
      <alignment horizontal="left" vertical="top" wrapText="1"/>
    </xf>
    <xf numFmtId="0" fontId="27" fillId="3" borderId="46" xfId="0" applyFont="1" applyFill="1" applyBorder="1" applyAlignment="1">
      <alignment horizontal="left" vertical="top" wrapText="1"/>
    </xf>
    <xf numFmtId="0" fontId="29" fillId="3" borderId="0" xfId="0" applyFont="1" applyFill="1" applyAlignment="1">
      <alignment horizontal="center" vertical="top"/>
    </xf>
    <xf numFmtId="0" fontId="29" fillId="3" borderId="96" xfId="0" applyFont="1" applyFill="1" applyBorder="1" applyAlignment="1">
      <alignment horizontal="center" vertical="top"/>
    </xf>
    <xf numFmtId="0" fontId="27" fillId="3" borderId="46" xfId="0" applyFont="1" applyFill="1" applyBorder="1" applyAlignment="1">
      <alignment horizontal="center" vertical="top" wrapText="1"/>
    </xf>
    <xf numFmtId="0" fontId="27" fillId="3" borderId="57" xfId="0" applyFont="1" applyFill="1" applyBorder="1" applyAlignment="1">
      <alignment horizontal="center" vertical="top" wrapText="1"/>
    </xf>
    <xf numFmtId="0" fontId="7" fillId="3" borderId="109" xfId="0" applyFont="1" applyFill="1" applyBorder="1" applyAlignment="1">
      <alignment horizontal="left" vertical="top"/>
    </xf>
    <xf numFmtId="0" fontId="7" fillId="3" borderId="46" xfId="0" applyFont="1" applyFill="1" applyBorder="1" applyAlignment="1">
      <alignment horizontal="center" vertical="top" wrapText="1"/>
    </xf>
    <xf numFmtId="0" fontId="7" fillId="3" borderId="46" xfId="0" applyFont="1" applyFill="1" applyBorder="1" applyAlignment="1">
      <alignment horizontal="left" vertical="top"/>
    </xf>
    <xf numFmtId="169" fontId="40" fillId="3" borderId="55" xfId="0" applyNumberFormat="1" applyFont="1" applyFill="1" applyBorder="1" applyAlignment="1">
      <alignment horizontal="center" vertical="center"/>
    </xf>
    <xf numFmtId="169" fontId="40" fillId="3" borderId="61" xfId="0" applyNumberFormat="1" applyFont="1" applyFill="1" applyBorder="1" applyAlignment="1">
      <alignment horizontal="center" vertical="center"/>
    </xf>
    <xf numFmtId="169" fontId="40" fillId="3" borderId="47" xfId="0" applyNumberFormat="1" applyFont="1" applyFill="1" applyBorder="1" applyAlignment="1">
      <alignment horizontal="center" vertical="center"/>
    </xf>
    <xf numFmtId="169" fontId="40" fillId="3" borderId="122" xfId="0" applyNumberFormat="1" applyFont="1" applyFill="1" applyBorder="1" applyAlignment="1">
      <alignment horizontal="center" vertical="center"/>
    </xf>
    <xf numFmtId="169" fontId="40" fillId="3" borderId="63" xfId="0" applyNumberFormat="1" applyFont="1" applyFill="1" applyBorder="1" applyAlignment="1">
      <alignment horizontal="center" vertical="center"/>
    </xf>
    <xf numFmtId="169" fontId="40" fillId="3" borderId="138" xfId="0" applyNumberFormat="1" applyFont="1" applyFill="1" applyBorder="1" applyAlignment="1">
      <alignment horizontal="center" vertical="center"/>
    </xf>
    <xf numFmtId="0" fontId="29" fillId="115" borderId="0" xfId="0" applyFont="1" applyFill="1" applyAlignment="1">
      <alignment horizontal="center" vertical="center" wrapText="1"/>
    </xf>
    <xf numFmtId="0" fontId="7" fillId="3" borderId="56" xfId="0" applyFont="1" applyFill="1" applyBorder="1" applyAlignment="1">
      <alignment horizontal="center" vertical="center" wrapText="1"/>
    </xf>
    <xf numFmtId="0" fontId="7" fillId="3" borderId="67" xfId="0" applyFont="1" applyFill="1" applyBorder="1" applyAlignment="1">
      <alignment horizontal="center" vertical="center" wrapText="1"/>
    </xf>
    <xf numFmtId="0" fontId="40" fillId="3" borderId="62" xfId="0" applyFont="1" applyFill="1" applyBorder="1" applyAlignment="1">
      <alignment horizontal="center" vertical="center" wrapText="1"/>
    </xf>
    <xf numFmtId="0" fontId="40" fillId="3" borderId="69" xfId="0" applyFont="1" applyFill="1" applyBorder="1" applyAlignment="1">
      <alignment horizontal="center" vertical="center" wrapText="1"/>
    </xf>
    <xf numFmtId="169" fontId="40" fillId="3" borderId="123" xfId="0" applyNumberFormat="1" applyFont="1" applyFill="1" applyBorder="1" applyAlignment="1">
      <alignment horizontal="center" vertical="center"/>
    </xf>
    <xf numFmtId="169" fontId="40" fillId="3" borderId="290" xfId="0" applyNumberFormat="1" applyFont="1" applyFill="1" applyBorder="1" applyAlignment="1">
      <alignment horizontal="center" vertical="center"/>
    </xf>
    <xf numFmtId="169" fontId="40" fillId="3" borderId="62" xfId="0" applyNumberFormat="1" applyFont="1" applyFill="1" applyBorder="1" applyAlignment="1">
      <alignment horizontal="center" vertical="center"/>
    </xf>
    <xf numFmtId="169" fontId="40" fillId="3" borderId="69" xfId="0" applyNumberFormat="1" applyFont="1" applyFill="1" applyBorder="1" applyAlignment="1">
      <alignment horizontal="center" vertical="center"/>
    </xf>
    <xf numFmtId="169" fontId="46" fillId="115" borderId="97" xfId="0" applyNumberFormat="1" applyFont="1" applyFill="1" applyBorder="1" applyAlignment="1">
      <alignment horizontal="center" vertical="center" wrapText="1"/>
    </xf>
    <xf numFmtId="0" fontId="46" fillId="115" borderId="98" xfId="0" applyFont="1" applyFill="1" applyBorder="1" applyAlignment="1">
      <alignment horizontal="center" vertical="center" wrapText="1"/>
    </xf>
    <xf numFmtId="0" fontId="46" fillId="115" borderId="79" xfId="0" applyFont="1" applyFill="1" applyBorder="1" applyAlignment="1">
      <alignment horizontal="center" vertical="center" wrapText="1"/>
    </xf>
    <xf numFmtId="0" fontId="46" fillId="115" borderId="99" xfId="0" applyFont="1" applyFill="1" applyBorder="1" applyAlignment="1">
      <alignment horizontal="center" vertical="center" wrapText="1"/>
    </xf>
    <xf numFmtId="0" fontId="203" fillId="114" borderId="158" xfId="0" applyFont="1" applyFill="1" applyBorder="1" applyAlignment="1">
      <alignment horizontal="left" vertical="center" wrapText="1"/>
    </xf>
    <xf numFmtId="0" fontId="203" fillId="114" borderId="159" xfId="0" applyFont="1" applyFill="1" applyBorder="1" applyAlignment="1">
      <alignment horizontal="left" vertical="center" wrapText="1"/>
    </xf>
    <xf numFmtId="0" fontId="203" fillId="114" borderId="160" xfId="0" applyFont="1" applyFill="1" applyBorder="1" applyAlignment="1">
      <alignment horizontal="left" vertical="center" wrapText="1"/>
    </xf>
    <xf numFmtId="0" fontId="29" fillId="115" borderId="94" xfId="0" applyFont="1" applyFill="1" applyBorder="1" applyAlignment="1">
      <alignment horizontal="center" vertical="center" wrapText="1"/>
    </xf>
    <xf numFmtId="0" fontId="29" fillId="115" borderId="81" xfId="0" applyFont="1" applyFill="1" applyBorder="1" applyAlignment="1">
      <alignment horizontal="center" vertical="center" wrapText="1"/>
    </xf>
    <xf numFmtId="0" fontId="29" fillId="115" borderId="79" xfId="0" applyFont="1" applyFill="1" applyBorder="1" applyAlignment="1">
      <alignment horizontal="center" vertical="center" wrapText="1"/>
    </xf>
    <xf numFmtId="0" fontId="29" fillId="115" borderId="106" xfId="0" applyFont="1" applyFill="1" applyBorder="1" applyAlignment="1">
      <alignment horizontal="center" vertical="center" wrapText="1"/>
    </xf>
    <xf numFmtId="0" fontId="29" fillId="115" borderId="105" xfId="0" applyFont="1" applyFill="1" applyBorder="1" applyAlignment="1">
      <alignment horizontal="center" vertical="center" wrapText="1"/>
    </xf>
    <xf numFmtId="0" fontId="29" fillId="115" borderId="153" xfId="0" applyFont="1" applyFill="1" applyBorder="1" applyAlignment="1">
      <alignment horizontal="center" vertical="center" wrapText="1"/>
    </xf>
    <xf numFmtId="0" fontId="44" fillId="0" borderId="0" xfId="0" applyFont="1" applyAlignment="1">
      <alignment horizontal="left" vertical="center" wrapText="1"/>
    </xf>
    <xf numFmtId="0" fontId="40" fillId="0" borderId="0" xfId="0" applyFont="1" applyAlignment="1">
      <alignment horizontal="left" vertical="center" wrapText="1" indent="1"/>
    </xf>
    <xf numFmtId="0" fontId="7" fillId="0" borderId="0" xfId="0" applyFont="1" applyAlignment="1">
      <alignment horizontal="left" vertical="center"/>
    </xf>
    <xf numFmtId="0" fontId="7" fillId="0" borderId="0" xfId="0" applyFont="1" applyAlignment="1">
      <alignment horizontal="left" vertical="center" wrapText="1"/>
    </xf>
    <xf numFmtId="0" fontId="29" fillId="115" borderId="110" xfId="0" applyFont="1" applyFill="1" applyBorder="1" applyAlignment="1">
      <alignment horizontal="center" vertical="center" wrapText="1"/>
    </xf>
    <xf numFmtId="0" fontId="29" fillId="115" borderId="148" xfId="0" applyFont="1" applyFill="1" applyBorder="1" applyAlignment="1">
      <alignment horizontal="center" vertical="center" wrapText="1"/>
    </xf>
    <xf numFmtId="0" fontId="29" fillId="115" borderId="65" xfId="0" applyFont="1" applyFill="1" applyBorder="1" applyAlignment="1">
      <alignment horizontal="center" vertical="center" wrapText="1"/>
    </xf>
    <xf numFmtId="0" fontId="29" fillId="115" borderId="56" xfId="0" applyFont="1" applyFill="1" applyBorder="1" applyAlignment="1">
      <alignment horizontal="center" vertical="center" wrapText="1"/>
    </xf>
    <xf numFmtId="0" fontId="29" fillId="115" borderId="58" xfId="0" applyFont="1" applyFill="1" applyBorder="1" applyAlignment="1">
      <alignment horizontal="center" vertical="center" wrapText="1"/>
    </xf>
    <xf numFmtId="0" fontId="29" fillId="115" borderId="149" xfId="0" applyFont="1" applyFill="1" applyBorder="1" applyAlignment="1">
      <alignment horizontal="center" vertical="center" wrapText="1"/>
    </xf>
    <xf numFmtId="0" fontId="29" fillId="115" borderId="150" xfId="0" applyFont="1" applyFill="1" applyBorder="1" applyAlignment="1">
      <alignment horizontal="center" vertical="center" wrapText="1"/>
    </xf>
    <xf numFmtId="0" fontId="29" fillId="115" borderId="278" xfId="0" applyFont="1" applyFill="1" applyBorder="1" applyAlignment="1">
      <alignment horizontal="center" vertical="center" wrapText="1"/>
    </xf>
    <xf numFmtId="0" fontId="29" fillId="115" borderId="48" xfId="0" applyFont="1" applyFill="1" applyBorder="1" applyAlignment="1">
      <alignment horizontal="center" vertical="center" wrapText="1"/>
    </xf>
    <xf numFmtId="0" fontId="29" fillId="115" borderId="59" xfId="0" applyFont="1" applyFill="1" applyBorder="1" applyAlignment="1">
      <alignment horizontal="center" vertical="center" wrapText="1"/>
    </xf>
    <xf numFmtId="0" fontId="29" fillId="115" borderId="66" xfId="0" applyFont="1" applyFill="1" applyBorder="1" applyAlignment="1">
      <alignment horizontal="center" vertical="center" wrapText="1"/>
    </xf>
    <xf numFmtId="0" fontId="29" fillId="115" borderId="89" xfId="0" applyFont="1" applyFill="1" applyBorder="1" applyAlignment="1">
      <alignment horizontal="center" vertical="center" wrapText="1"/>
    </xf>
    <xf numFmtId="0" fontId="63" fillId="3" borderId="0" xfId="17" applyFont="1" applyFill="1" applyAlignment="1">
      <alignment horizontal="left" vertical="top" wrapText="1"/>
    </xf>
    <xf numFmtId="0" fontId="63" fillId="0" borderId="0" xfId="17" applyFont="1" applyAlignment="1">
      <alignment horizontal="left" vertical="top" wrapText="1"/>
    </xf>
    <xf numFmtId="0" fontId="229" fillId="115" borderId="70" xfId="0" applyFont="1" applyFill="1" applyBorder="1" applyAlignment="1">
      <alignment horizontal="center" vertical="center" wrapText="1"/>
    </xf>
    <xf numFmtId="0" fontId="229" fillId="115" borderId="71" xfId="0" applyFont="1" applyFill="1" applyBorder="1" applyAlignment="1">
      <alignment horizontal="center" vertical="center" wrapText="1"/>
    </xf>
    <xf numFmtId="0" fontId="229" fillId="115" borderId="67" xfId="0" applyFont="1" applyFill="1" applyBorder="1" applyAlignment="1">
      <alignment horizontal="center" vertical="center" wrapText="1"/>
    </xf>
    <xf numFmtId="0" fontId="229" fillId="115" borderId="157" xfId="0" applyFont="1" applyFill="1" applyBorder="1" applyAlignment="1">
      <alignment horizontal="center" vertical="center" wrapText="1"/>
    </xf>
    <xf numFmtId="0" fontId="29" fillId="115" borderId="77" xfId="0" applyFont="1" applyFill="1" applyBorder="1" applyAlignment="1">
      <alignment horizontal="left" vertical="center" wrapText="1"/>
    </xf>
    <xf numFmtId="0" fontId="29" fillId="115" borderId="78" xfId="0" applyFont="1" applyFill="1" applyBorder="1" applyAlignment="1">
      <alignment horizontal="left" vertical="center" wrapText="1"/>
    </xf>
    <xf numFmtId="0" fontId="40" fillId="115" borderId="56" xfId="0" applyFont="1" applyFill="1" applyBorder="1" applyAlignment="1">
      <alignment horizontal="left" vertical="center" wrapText="1"/>
    </xf>
    <xf numFmtId="0" fontId="40" fillId="115" borderId="46" xfId="0" applyFont="1" applyFill="1" applyBorder="1" applyAlignment="1">
      <alignment horizontal="left" vertical="center" wrapText="1"/>
    </xf>
    <xf numFmtId="0" fontId="63" fillId="3" borderId="0" xfId="25" applyFont="1" applyFill="1" applyAlignment="1">
      <alignment horizontal="left" vertical="top"/>
    </xf>
    <xf numFmtId="0" fontId="44" fillId="0" borderId="62" xfId="0" applyFont="1" applyBorder="1" applyAlignment="1">
      <alignment horizontal="center" vertical="center" wrapText="1"/>
    </xf>
    <xf numFmtId="0" fontId="40" fillId="115" borderId="56" xfId="0" applyFont="1" applyFill="1" applyBorder="1" applyAlignment="1">
      <alignment horizontal="center" vertical="center" wrapText="1"/>
    </xf>
    <xf numFmtId="0" fontId="40" fillId="115" borderId="46" xfId="0" applyFont="1" applyFill="1" applyBorder="1" applyAlignment="1">
      <alignment horizontal="center" vertical="center" wrapText="1"/>
    </xf>
    <xf numFmtId="0" fontId="63" fillId="0" borderId="0" xfId="25" applyFont="1" applyAlignment="1">
      <alignment horizontal="left" vertical="top" wrapText="1"/>
    </xf>
    <xf numFmtId="0" fontId="63" fillId="3" borderId="102" xfId="25" applyFont="1" applyFill="1" applyBorder="1" applyAlignment="1">
      <alignment horizontal="left" vertical="top"/>
    </xf>
    <xf numFmtId="0" fontId="61" fillId="3" borderId="0" xfId="0" applyFont="1" applyFill="1" applyAlignment="1">
      <alignment horizontal="left" vertical="center" wrapText="1"/>
    </xf>
    <xf numFmtId="0" fontId="81" fillId="3" borderId="0" xfId="0" applyFont="1" applyFill="1" applyAlignment="1">
      <alignment horizontal="left" vertical="center" wrapText="1"/>
    </xf>
    <xf numFmtId="0" fontId="27" fillId="3" borderId="0" xfId="13" applyFont="1" applyFill="1" applyAlignment="1">
      <alignment horizontal="left" wrapText="1"/>
    </xf>
    <xf numFmtId="0" fontId="34" fillId="3" borderId="0" xfId="13" quotePrefix="1" applyFont="1" applyFill="1" applyAlignment="1">
      <alignment horizontal="left" vertical="center" wrapText="1"/>
    </xf>
    <xf numFmtId="0" fontId="24" fillId="115" borderId="143" xfId="0" applyFont="1" applyFill="1" applyBorder="1" applyAlignment="1">
      <alignment horizontal="left" vertical="center" wrapText="1"/>
    </xf>
    <xf numFmtId="0" fontId="34" fillId="3" borderId="0" xfId="13" applyFont="1" applyFill="1" applyAlignment="1">
      <alignment horizontal="left"/>
    </xf>
    <xf numFmtId="0" fontId="29" fillId="4" borderId="110" xfId="0" applyFont="1" applyFill="1" applyBorder="1" applyAlignment="1">
      <alignment vertical="center" wrapText="1"/>
    </xf>
    <xf numFmtId="0" fontId="29" fillId="4" borderId="48" xfId="0" applyFont="1" applyFill="1" applyBorder="1" applyAlignment="1">
      <alignment vertical="center" wrapText="1"/>
    </xf>
    <xf numFmtId="0" fontId="29" fillId="4" borderId="73" xfId="0" applyFont="1" applyFill="1" applyBorder="1" applyAlignment="1">
      <alignment vertical="center" wrapText="1"/>
    </xf>
    <xf numFmtId="0" fontId="29" fillId="115" borderId="279" xfId="0" applyFont="1" applyFill="1" applyBorder="1" applyAlignment="1">
      <alignment horizontal="center" vertical="center" wrapText="1"/>
    </xf>
    <xf numFmtId="0" fontId="29" fillId="115" borderId="280" xfId="0" applyFont="1" applyFill="1" applyBorder="1" applyAlignment="1">
      <alignment horizontal="center" vertical="center" wrapText="1"/>
    </xf>
    <xf numFmtId="0" fontId="229" fillId="115" borderId="65" xfId="0" applyFont="1" applyFill="1" applyBorder="1" applyAlignment="1">
      <alignment horizontal="center" vertical="center" wrapText="1"/>
    </xf>
    <xf numFmtId="0" fontId="229" fillId="115" borderId="48" xfId="0" applyFont="1" applyFill="1" applyBorder="1" applyAlignment="1">
      <alignment horizontal="center" vertical="center" wrapText="1"/>
    </xf>
    <xf numFmtId="0" fontId="229" fillId="115" borderId="56" xfId="0" applyFont="1" applyFill="1" applyBorder="1" applyAlignment="1">
      <alignment horizontal="center" vertical="center" wrapText="1"/>
    </xf>
    <xf numFmtId="0" fontId="229" fillId="115" borderId="46" xfId="0" applyFont="1" applyFill="1" applyBorder="1" applyAlignment="1">
      <alignment horizontal="center" vertical="center" wrapText="1"/>
    </xf>
    <xf numFmtId="0" fontId="24" fillId="4" borderId="65" xfId="0" applyFont="1" applyFill="1" applyBorder="1" applyAlignment="1">
      <alignment horizontal="center" vertical="center" wrapText="1"/>
    </xf>
    <xf numFmtId="0" fontId="24" fillId="4" borderId="48" xfId="0" applyFont="1" applyFill="1" applyBorder="1" applyAlignment="1">
      <alignment horizontal="center" vertical="center" wrapText="1"/>
    </xf>
    <xf numFmtId="0" fontId="24" fillId="4" borderId="70" xfId="0" applyFont="1" applyFill="1" applyBorder="1" applyAlignment="1">
      <alignment horizontal="center" vertical="center" wrapText="1"/>
    </xf>
    <xf numFmtId="0" fontId="24" fillId="4" borderId="82" xfId="0" applyFont="1" applyFill="1" applyBorder="1" applyAlignment="1">
      <alignment horizontal="center" vertical="center" wrapText="1"/>
    </xf>
    <xf numFmtId="0" fontId="29" fillId="115" borderId="85" xfId="0" applyFont="1" applyFill="1" applyBorder="1" applyAlignment="1">
      <alignment horizontal="center" vertical="center" wrapText="1"/>
    </xf>
    <xf numFmtId="0" fontId="29" fillId="115" borderId="62" xfId="0" applyFont="1" applyFill="1" applyBorder="1" applyAlignment="1">
      <alignment horizontal="center" vertical="center" wrapText="1"/>
    </xf>
    <xf numFmtId="0" fontId="229" fillId="115" borderId="82" xfId="0" applyFont="1" applyFill="1" applyBorder="1" applyAlignment="1">
      <alignment horizontal="center" vertical="center" wrapText="1"/>
    </xf>
    <xf numFmtId="0" fontId="229" fillId="115" borderId="58" xfId="0" applyFont="1" applyFill="1" applyBorder="1" applyAlignment="1">
      <alignment horizontal="center" vertical="center" wrapText="1"/>
    </xf>
    <xf numFmtId="0" fontId="229" fillId="115" borderId="59" xfId="0" applyFont="1" applyFill="1" applyBorder="1" applyAlignment="1">
      <alignment horizontal="center" vertical="center" wrapText="1"/>
    </xf>
    <xf numFmtId="0" fontId="46" fillId="115" borderId="70" xfId="0" applyFont="1" applyFill="1" applyBorder="1" applyAlignment="1">
      <alignment horizontal="center" vertical="center" wrapText="1"/>
    </xf>
    <xf numFmtId="0" fontId="46" fillId="115" borderId="82" xfId="0" applyFont="1" applyFill="1" applyBorder="1" applyAlignment="1">
      <alignment horizontal="center" vertical="center" wrapText="1"/>
    </xf>
    <xf numFmtId="0" fontId="46" fillId="115" borderId="58" xfId="0" applyFont="1" applyFill="1" applyBorder="1" applyAlignment="1">
      <alignment horizontal="center" vertical="center" wrapText="1"/>
    </xf>
    <xf numFmtId="0" fontId="46" fillId="115" borderId="59" xfId="0" applyFont="1" applyFill="1" applyBorder="1" applyAlignment="1">
      <alignment horizontal="center" vertical="center" wrapText="1"/>
    </xf>
    <xf numFmtId="0" fontId="7" fillId="3" borderId="0" xfId="0" applyFont="1" applyFill="1" applyAlignment="1">
      <alignment horizontal="left" vertical="top" wrapText="1"/>
    </xf>
    <xf numFmtId="0" fontId="37" fillId="3" borderId="0" xfId="0" quotePrefix="1" applyFont="1" applyFill="1" applyAlignment="1">
      <alignment horizontal="left" vertical="top" wrapText="1"/>
    </xf>
    <xf numFmtId="0" fontId="29" fillId="4" borderId="176" xfId="0" applyFont="1" applyFill="1" applyBorder="1" applyAlignment="1">
      <alignment horizontal="center" vertical="center" wrapText="1"/>
    </xf>
    <xf numFmtId="0" fontId="29" fillId="4" borderId="120" xfId="0" applyFont="1" applyFill="1" applyBorder="1" applyAlignment="1">
      <alignment horizontal="center" vertical="center" wrapText="1"/>
    </xf>
    <xf numFmtId="0" fontId="29" fillId="115" borderId="122" xfId="0" applyFont="1" applyFill="1" applyBorder="1" applyAlignment="1">
      <alignment horizontal="center" vertical="center" wrapText="1"/>
    </xf>
    <xf numFmtId="0" fontId="29" fillId="115" borderId="167" xfId="0" applyFont="1" applyFill="1" applyBorder="1" applyAlignment="1">
      <alignment horizontal="center" vertical="center" wrapText="1"/>
    </xf>
    <xf numFmtId="0" fontId="29" fillId="115" borderId="187" xfId="0" applyFont="1" applyFill="1" applyBorder="1" applyAlignment="1">
      <alignment horizontal="center" vertical="center" wrapText="1"/>
    </xf>
    <xf numFmtId="0" fontId="29" fillId="115" borderId="185" xfId="0" applyFont="1" applyFill="1" applyBorder="1" applyAlignment="1">
      <alignment horizontal="center" vertical="center" wrapText="1"/>
    </xf>
    <xf numFmtId="0" fontId="2" fillId="115" borderId="180" xfId="0" applyFont="1" applyFill="1" applyBorder="1" applyAlignment="1">
      <alignment horizontal="center" vertical="center" wrapText="1"/>
    </xf>
    <xf numFmtId="0" fontId="2" fillId="115" borderId="181" xfId="0" applyFont="1" applyFill="1" applyBorder="1" applyAlignment="1">
      <alignment horizontal="center" vertical="center" wrapText="1"/>
    </xf>
    <xf numFmtId="0" fontId="2" fillId="115" borderId="166" xfId="0" applyFont="1" applyFill="1" applyBorder="1" applyAlignment="1">
      <alignment horizontal="center" vertical="center" wrapText="1"/>
    </xf>
    <xf numFmtId="0" fontId="2" fillId="115" borderId="46" xfId="0" applyFont="1" applyFill="1" applyBorder="1" applyAlignment="1">
      <alignment horizontal="center" vertical="center" wrapText="1"/>
    </xf>
    <xf numFmtId="0" fontId="2" fillId="115" borderId="184" xfId="0" applyFont="1" applyFill="1" applyBorder="1" applyAlignment="1">
      <alignment horizontal="center" vertical="center" wrapText="1"/>
    </xf>
    <xf numFmtId="0" fontId="2" fillId="115" borderId="185" xfId="0" applyFont="1" applyFill="1" applyBorder="1" applyAlignment="1">
      <alignment horizontal="center" vertical="center" wrapText="1"/>
    </xf>
    <xf numFmtId="0" fontId="37" fillId="3" borderId="0" xfId="0" applyFont="1" applyFill="1" applyAlignment="1">
      <alignment horizontal="left" vertical="top" wrapText="1"/>
    </xf>
    <xf numFmtId="0" fontId="40" fillId="0" borderId="0" xfId="0" applyFont="1" applyAlignment="1">
      <alignment horizontal="left" vertical="center" wrapText="1"/>
    </xf>
    <xf numFmtId="0" fontId="63" fillId="3" borderId="0" xfId="0" applyFont="1" applyFill="1" applyAlignment="1">
      <alignment horizontal="left" vertical="top" wrapText="1"/>
    </xf>
    <xf numFmtId="0" fontId="7" fillId="3" borderId="0" xfId="0" applyFont="1" applyFill="1" applyAlignment="1">
      <alignment horizontal="center" wrapText="1"/>
    </xf>
    <xf numFmtId="0" fontId="63" fillId="0" borderId="0" xfId="0" applyFont="1" applyFill="1" applyAlignment="1">
      <alignment horizontal="left" vertical="top" wrapText="1"/>
    </xf>
    <xf numFmtId="0" fontId="46" fillId="115" borderId="77" xfId="0" applyFont="1" applyFill="1" applyBorder="1" applyAlignment="1">
      <alignment horizontal="center" vertical="center"/>
    </xf>
    <xf numFmtId="0" fontId="46" fillId="115" borderId="78" xfId="0" applyFont="1" applyFill="1" applyBorder="1" applyAlignment="1">
      <alignment horizontal="center" vertical="center"/>
    </xf>
    <xf numFmtId="0" fontId="46" fillId="115" borderId="67" xfId="0" applyFont="1" applyFill="1" applyBorder="1" applyAlignment="1">
      <alignment horizontal="center" vertical="center"/>
    </xf>
    <xf numFmtId="0" fontId="46" fillId="115" borderId="68" xfId="0" applyFont="1" applyFill="1" applyBorder="1" applyAlignment="1">
      <alignment horizontal="center" vertical="center"/>
    </xf>
    <xf numFmtId="0" fontId="29" fillId="4" borderId="65" xfId="0" applyFont="1" applyFill="1" applyBorder="1" applyAlignment="1">
      <alignment horizontal="center" vertical="center"/>
    </xf>
    <xf numFmtId="0" fontId="29" fillId="4" borderId="48" xfId="0" applyFont="1" applyFill="1" applyBorder="1" applyAlignment="1">
      <alignment horizontal="center" vertical="center"/>
    </xf>
    <xf numFmtId="0" fontId="29" fillId="4" borderId="56" xfId="0" applyFont="1" applyFill="1" applyBorder="1" applyAlignment="1">
      <alignment horizontal="center" vertical="center"/>
    </xf>
    <xf numFmtId="0" fontId="29" fillId="4" borderId="46" xfId="0" applyFont="1" applyFill="1" applyBorder="1" applyAlignment="1">
      <alignment horizontal="center" vertical="center"/>
    </xf>
    <xf numFmtId="0" fontId="46" fillId="115" borderId="189" xfId="0" applyFont="1" applyFill="1" applyBorder="1" applyAlignment="1">
      <alignment horizontal="center" vertical="center" wrapText="1"/>
    </xf>
    <xf numFmtId="0" fontId="46" fillId="115" borderId="190" xfId="0" applyFont="1" applyFill="1" applyBorder="1" applyAlignment="1">
      <alignment horizontal="center" vertical="center" wrapText="1"/>
    </xf>
    <xf numFmtId="0" fontId="46" fillId="115" borderId="109" xfId="0" applyFont="1" applyFill="1" applyBorder="1" applyAlignment="1">
      <alignment horizontal="center" vertical="center" wrapText="1"/>
    </xf>
    <xf numFmtId="0" fontId="46" fillId="115" borderId="46" xfId="0" applyFont="1" applyFill="1" applyBorder="1" applyAlignment="1">
      <alignment horizontal="center" vertical="center" wrapText="1"/>
    </xf>
    <xf numFmtId="0" fontId="29" fillId="115" borderId="188" xfId="0" applyFont="1" applyFill="1" applyBorder="1" applyAlignment="1">
      <alignment horizontal="center" vertical="center" wrapText="1"/>
    </xf>
    <xf numFmtId="0" fontId="29" fillId="4" borderId="110" xfId="0" applyFont="1" applyFill="1" applyBorder="1" applyAlignment="1">
      <alignment horizontal="center" vertical="center" wrapText="1"/>
    </xf>
    <xf numFmtId="0" fontId="29" fillId="4" borderId="48" xfId="0" applyFont="1" applyFill="1" applyBorder="1" applyAlignment="1">
      <alignment horizontal="center" vertical="center" wrapText="1"/>
    </xf>
    <xf numFmtId="0" fontId="29" fillId="4" borderId="77" xfId="0" applyFont="1" applyFill="1" applyBorder="1" applyAlignment="1">
      <alignment horizontal="center" vertical="center" wrapText="1"/>
    </xf>
    <xf numFmtId="0" fontId="29" fillId="4" borderId="78" xfId="0" applyFont="1" applyFill="1" applyBorder="1" applyAlignment="1">
      <alignment horizontal="center" vertical="center" wrapText="1"/>
    </xf>
    <xf numFmtId="0" fontId="29" fillId="115" borderId="193" xfId="0" applyFont="1" applyFill="1" applyBorder="1" applyAlignment="1">
      <alignment horizontal="center" vertical="center" wrapText="1"/>
    </xf>
    <xf numFmtId="0" fontId="29" fillId="115" borderId="194" xfId="0" applyFont="1" applyFill="1" applyBorder="1" applyAlignment="1">
      <alignment horizontal="center" vertical="center" wrapText="1"/>
    </xf>
    <xf numFmtId="0" fontId="63" fillId="0" borderId="0" xfId="0" applyFont="1" applyAlignment="1">
      <alignment horizontal="left" vertical="top"/>
    </xf>
    <xf numFmtId="0" fontId="230" fillId="115" borderId="146" xfId="0" applyFont="1" applyFill="1" applyBorder="1" applyAlignment="1">
      <alignment horizontal="center" vertical="center" wrapText="1"/>
    </xf>
    <xf numFmtId="0" fontId="230" fillId="115" borderId="109" xfId="0" applyFont="1" applyFill="1" applyBorder="1" applyAlignment="1">
      <alignment horizontal="center" vertical="center" wrapText="1"/>
    </xf>
    <xf numFmtId="0" fontId="230" fillId="115" borderId="156" xfId="0" applyFont="1" applyFill="1" applyBorder="1" applyAlignment="1">
      <alignment horizontal="center" vertical="center" wrapText="1"/>
    </xf>
    <xf numFmtId="9" fontId="29" fillId="115" borderId="48" xfId="0" applyNumberFormat="1" applyFont="1" applyFill="1" applyBorder="1" applyAlignment="1">
      <alignment horizontal="center" vertical="center" wrapText="1"/>
    </xf>
    <xf numFmtId="9" fontId="29" fillId="115" borderId="46" xfId="0" applyNumberFormat="1" applyFont="1" applyFill="1" applyBorder="1" applyAlignment="1">
      <alignment horizontal="center" vertical="center" wrapText="1"/>
    </xf>
    <xf numFmtId="9" fontId="29" fillId="115" borderId="68" xfId="0" applyNumberFormat="1" applyFont="1" applyFill="1" applyBorder="1" applyAlignment="1">
      <alignment horizontal="center" vertical="center" wrapText="1"/>
    </xf>
    <xf numFmtId="0" fontId="29" fillId="115" borderId="73" xfId="0" applyFont="1" applyFill="1" applyBorder="1" applyAlignment="1">
      <alignment horizontal="center" vertical="center" wrapText="1"/>
    </xf>
    <xf numFmtId="0" fontId="29" fillId="115" borderId="57" xfId="0" applyFont="1" applyFill="1" applyBorder="1" applyAlignment="1">
      <alignment horizontal="center" vertical="center" wrapText="1"/>
    </xf>
    <xf numFmtId="0" fontId="29" fillId="115" borderId="157" xfId="0" applyFont="1" applyFill="1" applyBorder="1" applyAlignment="1">
      <alignment horizontal="center" vertical="center" wrapText="1"/>
    </xf>
    <xf numFmtId="0" fontId="29" fillId="115" borderId="46" xfId="0" applyFont="1" applyFill="1" applyBorder="1" applyAlignment="1">
      <alignment horizontal="center" vertical="center" wrapText="1"/>
    </xf>
    <xf numFmtId="0" fontId="29" fillId="115" borderId="68" xfId="0" applyFont="1" applyFill="1" applyBorder="1" applyAlignment="1">
      <alignment horizontal="center" vertical="center" wrapText="1"/>
    </xf>
    <xf numFmtId="0" fontId="40" fillId="3" borderId="209" xfId="0" applyFont="1" applyFill="1" applyBorder="1" applyAlignment="1">
      <alignment horizontal="left" vertical="top" wrapText="1"/>
    </xf>
    <xf numFmtId="0" fontId="40" fillId="3" borderId="212" xfId="0" applyFont="1" applyFill="1" applyBorder="1" applyAlignment="1">
      <alignment horizontal="left" vertical="top" wrapText="1"/>
    </xf>
    <xf numFmtId="0" fontId="37" fillId="3" borderId="0" xfId="0" applyFont="1" applyFill="1" applyAlignment="1">
      <alignment horizontal="left" vertical="top"/>
    </xf>
    <xf numFmtId="0" fontId="24" fillId="4" borderId="216" xfId="0" applyFont="1" applyFill="1" applyBorder="1" applyAlignment="1">
      <alignment horizontal="center" vertical="center" wrapText="1"/>
    </xf>
    <xf numFmtId="0" fontId="24" fillId="4" borderId="217" xfId="0" applyFont="1" applyFill="1" applyBorder="1" applyAlignment="1">
      <alignment horizontal="center" vertical="center" wrapText="1"/>
    </xf>
    <xf numFmtId="0" fontId="46" fillId="115" borderId="200" xfId="0" applyFont="1" applyFill="1" applyBorder="1" applyAlignment="1">
      <alignment horizontal="center" vertical="center" wrapText="1"/>
    </xf>
    <xf numFmtId="0" fontId="46" fillId="115" borderId="273" xfId="0" applyFont="1" applyFill="1" applyBorder="1" applyAlignment="1">
      <alignment horizontal="center" vertical="center" wrapText="1"/>
    </xf>
    <xf numFmtId="0" fontId="29" fillId="115" borderId="201" xfId="0" applyFont="1" applyFill="1" applyBorder="1" applyAlignment="1">
      <alignment horizontal="center" vertical="center" wrapText="1"/>
    </xf>
    <xf numFmtId="0" fontId="29" fillId="115" borderId="232" xfId="0" applyFont="1" applyFill="1" applyBorder="1" applyAlignment="1">
      <alignment horizontal="center" vertical="center" wrapText="1"/>
    </xf>
    <xf numFmtId="0" fontId="29" fillId="115" borderId="102" xfId="0" applyFont="1" applyFill="1" applyBorder="1" applyAlignment="1">
      <alignment horizontal="center" vertical="center" wrapText="1"/>
    </xf>
    <xf numFmtId="0" fontId="37" fillId="3" borderId="0" xfId="0" applyFont="1" applyFill="1" applyAlignment="1">
      <alignment horizontal="left" vertical="center" wrapText="1"/>
    </xf>
    <xf numFmtId="0" fontId="24" fillId="4" borderId="207" xfId="0" applyFont="1" applyFill="1" applyBorder="1" applyAlignment="1">
      <alignment horizontal="center" vertical="center" wrapText="1"/>
    </xf>
    <xf numFmtId="0" fontId="46" fillId="115" borderId="203" xfId="0" applyFont="1" applyFill="1" applyBorder="1" applyAlignment="1">
      <alignment horizontal="center" vertical="center" wrapText="1"/>
    </xf>
    <xf numFmtId="0" fontId="46" fillId="115" borderId="205" xfId="0" applyFont="1" applyFill="1" applyBorder="1" applyAlignment="1">
      <alignment horizontal="center" vertical="center" wrapText="1"/>
    </xf>
    <xf numFmtId="0" fontId="211" fillId="115" borderId="152" xfId="0" applyFont="1" applyFill="1" applyBorder="1" applyAlignment="1">
      <alignment horizontal="center" vertical="center" wrapText="1"/>
    </xf>
    <xf numFmtId="0" fontId="211" fillId="115" borderId="221" xfId="0" applyFont="1" applyFill="1" applyBorder="1" applyAlignment="1">
      <alignment horizontal="center" vertical="center" wrapText="1"/>
    </xf>
    <xf numFmtId="0" fontId="2" fillId="115" borderId="189" xfId="0" applyFont="1" applyFill="1" applyBorder="1" applyAlignment="1">
      <alignment horizontal="center" vertical="center" wrapText="1"/>
    </xf>
    <xf numFmtId="0" fontId="2" fillId="115" borderId="190" xfId="0" applyFont="1" applyFill="1" applyBorder="1" applyAlignment="1">
      <alignment horizontal="center" vertical="center" wrapText="1"/>
    </xf>
    <xf numFmtId="0" fontId="2" fillId="115" borderId="109" xfId="0" applyFont="1" applyFill="1" applyBorder="1" applyAlignment="1">
      <alignment horizontal="center" vertical="center" wrapText="1"/>
    </xf>
    <xf numFmtId="0" fontId="2" fillId="115" borderId="193" xfId="0" applyFont="1" applyFill="1" applyBorder="1" applyAlignment="1">
      <alignment horizontal="center" vertical="center" wrapText="1"/>
    </xf>
    <xf numFmtId="0" fontId="2" fillId="115" borderId="194" xfId="0" applyFont="1" applyFill="1" applyBorder="1" applyAlignment="1">
      <alignment horizontal="center" vertical="center" wrapText="1"/>
    </xf>
    <xf numFmtId="0" fontId="211" fillId="115" borderId="219" xfId="0" applyFont="1" applyFill="1" applyBorder="1" applyAlignment="1">
      <alignment horizontal="center" vertical="center" wrapText="1"/>
    </xf>
    <xf numFmtId="0" fontId="211" fillId="115" borderId="220" xfId="0" applyFont="1" applyFill="1" applyBorder="1" applyAlignment="1">
      <alignment horizontal="center" vertical="center" wrapText="1"/>
    </xf>
    <xf numFmtId="0" fontId="37" fillId="3" borderId="0" xfId="0" quotePrefix="1" applyFont="1" applyFill="1" applyAlignment="1">
      <alignment horizontal="left" vertical="center" wrapText="1"/>
    </xf>
    <xf numFmtId="0" fontId="37" fillId="3" borderId="0" xfId="0" applyFont="1" applyFill="1" applyAlignment="1" applyProtection="1">
      <alignment horizontal="left" vertical="center" wrapText="1" readingOrder="1"/>
      <protection locked="0"/>
    </xf>
    <xf numFmtId="43" fontId="7" fillId="3" borderId="46" xfId="1" applyFont="1" applyFill="1" applyBorder="1" applyAlignment="1">
      <alignment horizontal="center"/>
    </xf>
    <xf numFmtId="0" fontId="29" fillId="115" borderId="48" xfId="0" applyFont="1" applyFill="1" applyBorder="1" applyAlignment="1">
      <alignment horizontal="center" vertical="center"/>
    </xf>
    <xf numFmtId="0" fontId="29" fillId="115" borderId="46" xfId="0" applyFont="1" applyFill="1" applyBorder="1" applyAlignment="1">
      <alignment horizontal="center" vertical="center"/>
    </xf>
    <xf numFmtId="0" fontId="213" fillId="115" borderId="113" xfId="0" applyFont="1" applyFill="1" applyBorder="1" applyAlignment="1">
      <alignment horizontal="center"/>
    </xf>
    <xf numFmtId="0" fontId="213" fillId="115" borderId="112" xfId="0" applyFont="1" applyFill="1" applyBorder="1" applyAlignment="1">
      <alignment horizontal="center"/>
    </xf>
    <xf numFmtId="0" fontId="213" fillId="115" borderId="114" xfId="0" applyFont="1" applyFill="1" applyBorder="1" applyAlignment="1">
      <alignment horizontal="center"/>
    </xf>
    <xf numFmtId="0" fontId="29" fillId="115" borderId="113" xfId="0" applyFont="1" applyFill="1" applyBorder="1" applyAlignment="1">
      <alignment horizontal="center"/>
    </xf>
    <xf numFmtId="0" fontId="29" fillId="115" borderId="112" xfId="0" applyFont="1" applyFill="1" applyBorder="1" applyAlignment="1">
      <alignment horizontal="center"/>
    </xf>
    <xf numFmtId="0" fontId="29" fillId="115" borderId="114" xfId="0" applyFont="1" applyFill="1" applyBorder="1" applyAlignment="1">
      <alignment horizontal="center"/>
    </xf>
    <xf numFmtId="0" fontId="29" fillId="115" borderId="65" xfId="0" applyFont="1" applyFill="1" applyBorder="1" applyAlignment="1">
      <alignment horizontal="center" vertical="center"/>
    </xf>
    <xf numFmtId="0" fontId="29" fillId="115" borderId="56" xfId="0" applyFont="1" applyFill="1" applyBorder="1" applyAlignment="1">
      <alignment horizontal="center" vertical="center"/>
    </xf>
    <xf numFmtId="0" fontId="29" fillId="115" borderId="129" xfId="0" applyFont="1" applyFill="1" applyBorder="1" applyAlignment="1">
      <alignment horizontal="center"/>
    </xf>
    <xf numFmtId="0" fontId="29" fillId="115" borderId="66" xfId="0" applyFont="1" applyFill="1" applyBorder="1" applyAlignment="1">
      <alignment horizontal="center" vertical="center"/>
    </xf>
    <xf numFmtId="0" fontId="29" fillId="115" borderId="62" xfId="0" applyFont="1" applyFill="1" applyBorder="1" applyAlignment="1">
      <alignment horizontal="center" vertical="center"/>
    </xf>
    <xf numFmtId="43" fontId="7" fillId="3" borderId="46" xfId="1" applyFont="1" applyFill="1" applyBorder="1" applyAlignment="1"/>
    <xf numFmtId="0" fontId="29" fillId="115" borderId="67" xfId="0" applyFont="1" applyFill="1" applyBorder="1" applyAlignment="1">
      <alignment horizontal="center"/>
    </xf>
    <xf numFmtId="0" fontId="29" fillId="115" borderId="68" xfId="0" applyFont="1" applyFill="1" applyBorder="1" applyAlignment="1">
      <alignment horizontal="center"/>
    </xf>
    <xf numFmtId="0" fontId="29" fillId="115" borderId="69" xfId="0" applyFont="1" applyFill="1" applyBorder="1" applyAlignment="1">
      <alignment horizontal="center"/>
    </xf>
    <xf numFmtId="0" fontId="40" fillId="3" borderId="0" xfId="0" applyFont="1" applyFill="1" applyAlignment="1">
      <alignment horizontal="left" vertical="center" wrapText="1"/>
    </xf>
    <xf numFmtId="0" fontId="7" fillId="3" borderId="47" xfId="0" applyFont="1" applyFill="1" applyBorder="1" applyAlignment="1">
      <alignment horizontal="left" vertical="top"/>
    </xf>
    <xf numFmtId="43" fontId="7" fillId="3" borderId="68" xfId="1" applyFont="1" applyFill="1" applyBorder="1" applyAlignment="1">
      <alignment horizontal="center"/>
    </xf>
    <xf numFmtId="0" fontId="7" fillId="3" borderId="0" xfId="0" applyFont="1" applyFill="1" applyAlignment="1">
      <alignment horizontal="left" vertical="top"/>
    </xf>
    <xf numFmtId="0" fontId="29" fillId="4" borderId="147" xfId="0" applyFont="1" applyFill="1" applyBorder="1" applyAlignment="1">
      <alignment horizontal="center" vertical="center" wrapText="1"/>
    </xf>
    <xf numFmtId="0" fontId="29" fillId="4" borderId="82" xfId="0" applyFont="1" applyFill="1" applyBorder="1" applyAlignment="1">
      <alignment horizontal="center" vertical="center" wrapText="1"/>
    </xf>
    <xf numFmtId="0" fontId="29" fillId="115" borderId="96" xfId="0" applyFont="1" applyFill="1" applyBorder="1" applyAlignment="1">
      <alignment horizontal="center" vertical="center" wrapText="1"/>
    </xf>
    <xf numFmtId="0" fontId="2" fillId="115" borderId="224" xfId="0" applyFont="1" applyFill="1" applyBorder="1" applyAlignment="1">
      <alignment horizontal="center" vertical="center" wrapText="1"/>
    </xf>
    <xf numFmtId="0" fontId="2" fillId="115" borderId="102" xfId="0" applyFont="1" applyFill="1" applyBorder="1" applyAlignment="1">
      <alignment horizontal="center" vertical="center" wrapText="1"/>
    </xf>
    <xf numFmtId="0" fontId="2" fillId="115" borderId="143" xfId="0" applyFont="1" applyFill="1" applyBorder="1" applyAlignment="1">
      <alignment horizontal="center" vertical="center" wrapText="1"/>
    </xf>
    <xf numFmtId="0" fontId="2" fillId="115" borderId="0" xfId="0" applyFont="1" applyFill="1" applyAlignment="1">
      <alignment horizontal="center" vertical="center" wrapText="1"/>
    </xf>
    <xf numFmtId="0" fontId="2" fillId="115" borderId="225" xfId="0" applyFont="1" applyFill="1" applyBorder="1" applyAlignment="1">
      <alignment horizontal="center" vertical="center" wrapText="1"/>
    </xf>
    <xf numFmtId="0" fontId="2" fillId="115" borderId="122" xfId="0" applyFont="1" applyFill="1" applyBorder="1" applyAlignment="1">
      <alignment horizontal="center" vertical="center" wrapText="1"/>
    </xf>
    <xf numFmtId="0" fontId="2" fillId="115" borderId="70" xfId="0" applyFont="1" applyFill="1" applyBorder="1" applyAlignment="1">
      <alignment horizontal="center" vertical="center" wrapText="1"/>
    </xf>
    <xf numFmtId="0" fontId="2" fillId="115" borderId="82" xfId="0" applyFont="1" applyFill="1" applyBorder="1" applyAlignment="1">
      <alignment horizontal="center" vertical="center" wrapText="1"/>
    </xf>
    <xf numFmtId="0" fontId="2" fillId="115" borderId="56" xfId="0" applyFont="1" applyFill="1" applyBorder="1" applyAlignment="1">
      <alignment horizontal="center" vertical="center" wrapText="1"/>
    </xf>
    <xf numFmtId="0" fontId="2" fillId="115" borderId="58" xfId="0" applyFont="1" applyFill="1" applyBorder="1" applyAlignment="1">
      <alignment horizontal="center" vertical="center" wrapText="1"/>
    </xf>
    <xf numFmtId="0" fontId="2" fillId="115" borderId="59" xfId="0" applyFont="1" applyFill="1" applyBorder="1" applyAlignment="1">
      <alignment horizontal="center" vertical="center" wrapText="1"/>
    </xf>
    <xf numFmtId="0" fontId="29" fillId="115" borderId="60" xfId="0" applyFont="1" applyFill="1" applyBorder="1" applyAlignment="1">
      <alignment horizontal="center" vertical="center" wrapText="1"/>
    </xf>
    <xf numFmtId="0" fontId="192" fillId="115" borderId="81" xfId="0" applyFont="1" applyFill="1" applyBorder="1" applyAlignment="1">
      <alignment horizontal="center" vertical="center" wrapText="1"/>
    </xf>
    <xf numFmtId="0" fontId="192" fillId="115" borderId="101" xfId="0" applyFont="1" applyFill="1" applyBorder="1" applyAlignment="1">
      <alignment horizontal="center" vertical="center" wrapText="1"/>
    </xf>
    <xf numFmtId="0" fontId="192" fillId="115" borderId="94" xfId="0" applyFont="1" applyFill="1" applyBorder="1" applyAlignment="1">
      <alignment horizontal="center" vertical="center" wrapText="1"/>
    </xf>
    <xf numFmtId="0" fontId="192" fillId="115" borderId="95" xfId="0" applyFont="1" applyFill="1" applyBorder="1" applyAlignment="1">
      <alignment horizontal="center" vertical="center" wrapText="1"/>
    </xf>
    <xf numFmtId="9" fontId="29" fillId="115" borderId="194" xfId="0" applyNumberFormat="1" applyFont="1" applyFill="1" applyBorder="1" applyAlignment="1">
      <alignment horizontal="center" vertical="center" wrapText="1"/>
    </xf>
    <xf numFmtId="0" fontId="29" fillId="115" borderId="227" xfId="0" applyFont="1" applyFill="1" applyBorder="1" applyAlignment="1">
      <alignment horizontal="center" vertical="center" wrapText="1"/>
    </xf>
    <xf numFmtId="0" fontId="197" fillId="115" borderId="226" xfId="0" applyFont="1" applyFill="1" applyBorder="1" applyAlignment="1">
      <alignment horizontal="center" vertical="center" wrapText="1"/>
    </xf>
    <xf numFmtId="0" fontId="197" fillId="115" borderId="157" xfId="0" applyFont="1" applyFill="1" applyBorder="1" applyAlignment="1">
      <alignment horizontal="center" vertical="center" wrapText="1"/>
    </xf>
    <xf numFmtId="0" fontId="197" fillId="115" borderId="190" xfId="0" applyFont="1" applyFill="1" applyBorder="1" applyAlignment="1">
      <alignment horizontal="center" vertical="center" wrapText="1"/>
    </xf>
    <xf numFmtId="0" fontId="197" fillId="115" borderId="68" xfId="0" applyFont="1" applyFill="1" applyBorder="1" applyAlignment="1">
      <alignment horizontal="center" vertical="center" wrapText="1"/>
    </xf>
    <xf numFmtId="0" fontId="231" fillId="115" borderId="189" xfId="0" applyFont="1" applyFill="1" applyBorder="1" applyAlignment="1">
      <alignment horizontal="center" vertical="center" wrapText="1"/>
    </xf>
    <xf numFmtId="0" fontId="231" fillId="115" borderId="156" xfId="0" applyFont="1" applyFill="1" applyBorder="1" applyAlignment="1">
      <alignment horizontal="center" vertical="center" wrapText="1"/>
    </xf>
    <xf numFmtId="0" fontId="2" fillId="115" borderId="216" xfId="0" applyFont="1" applyFill="1" applyBorder="1" applyAlignment="1">
      <alignment horizontal="center" vertical="center" wrapText="1"/>
    </xf>
    <xf numFmtId="0" fontId="2" fillId="115" borderId="230" xfId="0" applyFont="1" applyFill="1" applyBorder="1" applyAlignment="1">
      <alignment horizontal="center" vertical="center" wrapText="1"/>
    </xf>
    <xf numFmtId="0" fontId="29" fillId="115" borderId="217" xfId="0" applyFont="1" applyFill="1" applyBorder="1" applyAlignment="1">
      <alignment horizontal="center" vertical="center" wrapText="1"/>
    </xf>
    <xf numFmtId="0" fontId="29" fillId="115" borderId="231" xfId="0" applyFont="1" applyFill="1" applyBorder="1" applyAlignment="1">
      <alignment horizontal="center" vertical="center" wrapText="1"/>
    </xf>
    <xf numFmtId="0" fontId="52" fillId="3" borderId="0" xfId="0" applyFont="1" applyFill="1" applyAlignment="1">
      <alignment horizontal="left" vertical="top" wrapText="1"/>
    </xf>
    <xf numFmtId="0" fontId="46" fillId="115" borderId="97" xfId="0" applyFont="1" applyFill="1" applyBorder="1" applyAlignment="1">
      <alignment horizontal="center" vertical="center" wrapText="1"/>
    </xf>
    <xf numFmtId="0" fontId="46" fillId="115" borderId="138" xfId="0" applyFont="1" applyFill="1" applyBorder="1" applyAlignment="1">
      <alignment horizontal="center" vertical="center" wrapText="1"/>
    </xf>
    <xf numFmtId="0" fontId="29" fillId="115" borderId="139" xfId="0" applyFont="1" applyFill="1" applyBorder="1" applyAlignment="1">
      <alignment horizontal="center" vertical="center" wrapText="1"/>
    </xf>
    <xf numFmtId="0" fontId="29" fillId="115" borderId="99" xfId="0" applyFont="1" applyFill="1" applyBorder="1" applyAlignment="1">
      <alignment horizontal="center" vertical="center" wrapText="1"/>
    </xf>
    <xf numFmtId="0" fontId="46" fillId="115" borderId="216" xfId="0" applyFont="1" applyFill="1" applyBorder="1" applyAlignment="1">
      <alignment horizontal="center" vertical="center" wrapText="1"/>
    </xf>
    <xf numFmtId="0" fontId="46" fillId="115" borderId="230" xfId="0" applyFont="1" applyFill="1" applyBorder="1" applyAlignment="1">
      <alignment horizontal="center" vertical="center" wrapText="1"/>
    </xf>
    <xf numFmtId="0" fontId="46" fillId="115" borderId="193" xfId="0" applyFont="1" applyFill="1" applyBorder="1" applyAlignment="1">
      <alignment horizontal="center" vertical="center" wrapText="1"/>
    </xf>
    <xf numFmtId="0" fontId="46" fillId="115" borderId="194" xfId="0" applyFont="1" applyFill="1" applyBorder="1" applyAlignment="1">
      <alignment horizontal="center" vertical="center" wrapText="1"/>
    </xf>
    <xf numFmtId="0" fontId="40" fillId="0" borderId="0" xfId="0" applyFont="1" applyAlignment="1">
      <alignment vertical="center" wrapText="1"/>
    </xf>
    <xf numFmtId="0" fontId="29" fillId="115" borderId="138" xfId="0" applyFont="1" applyFill="1" applyBorder="1" applyAlignment="1">
      <alignment horizontal="center" vertical="center" wrapText="1"/>
    </xf>
    <xf numFmtId="0" fontId="2" fillId="115" borderId="77" xfId="0" applyFont="1" applyFill="1" applyBorder="1" applyAlignment="1">
      <alignment horizontal="center" vertical="center" wrapText="1"/>
    </xf>
    <xf numFmtId="0" fontId="2" fillId="115" borderId="78" xfId="0" applyFont="1" applyFill="1" applyBorder="1" applyAlignment="1">
      <alignment horizontal="center" vertical="center" wrapText="1"/>
    </xf>
    <xf numFmtId="0" fontId="2" fillId="115" borderId="67" xfId="0" applyFont="1" applyFill="1" applyBorder="1" applyAlignment="1">
      <alignment horizontal="center" vertical="center" wrapText="1"/>
    </xf>
    <xf numFmtId="0" fontId="2" fillId="115" borderId="68" xfId="0" applyFont="1" applyFill="1" applyBorder="1" applyAlignment="1">
      <alignment horizontal="center" vertical="center" wrapText="1"/>
    </xf>
    <xf numFmtId="0" fontId="24" fillId="4" borderId="97" xfId="0" applyFont="1" applyFill="1" applyBorder="1" applyAlignment="1">
      <alignment horizontal="center" vertical="center" wrapText="1"/>
    </xf>
    <xf numFmtId="0" fontId="24" fillId="4" borderId="102" xfId="0" applyFont="1" applyFill="1" applyBorder="1" applyAlignment="1">
      <alignment horizontal="center" vertical="center" wrapText="1"/>
    </xf>
    <xf numFmtId="0" fontId="7" fillId="3" borderId="79" xfId="0" applyFont="1" applyFill="1" applyBorder="1" applyAlignment="1">
      <alignment horizontal="center" vertical="center" wrapText="1"/>
    </xf>
    <xf numFmtId="0" fontId="29" fillId="115" borderId="113" xfId="0" applyFont="1" applyFill="1" applyBorder="1" applyAlignment="1">
      <alignment horizontal="center" vertical="center" wrapText="1"/>
    </xf>
    <xf numFmtId="0" fontId="29" fillId="115" borderId="112" xfId="0" applyFont="1" applyFill="1" applyBorder="1" applyAlignment="1">
      <alignment horizontal="center" vertical="center" wrapText="1"/>
    </xf>
    <xf numFmtId="0" fontId="29" fillId="115" borderId="114" xfId="0" applyFont="1" applyFill="1" applyBorder="1" applyAlignment="1">
      <alignment horizontal="center" vertical="center" wrapText="1"/>
    </xf>
    <xf numFmtId="0" fontId="46" fillId="115" borderId="256" xfId="0" applyFont="1" applyFill="1" applyBorder="1" applyAlignment="1">
      <alignment horizontal="center" vertical="center" wrapText="1"/>
    </xf>
    <xf numFmtId="0" fontId="46" fillId="115" borderId="96" xfId="0" applyFont="1" applyFill="1" applyBorder="1" applyAlignment="1">
      <alignment horizontal="center" vertical="center" wrapText="1"/>
    </xf>
    <xf numFmtId="0" fontId="46" fillId="115" borderId="188" xfId="0" applyFont="1" applyFill="1" applyBorder="1" applyAlignment="1">
      <alignment horizontal="center" vertical="center" wrapText="1"/>
    </xf>
    <xf numFmtId="0" fontId="37" fillId="3" borderId="0" xfId="0" applyFont="1" applyFill="1" applyAlignment="1">
      <alignment horizontal="left" wrapText="1"/>
    </xf>
    <xf numFmtId="0" fontId="29" fillId="115" borderId="48" xfId="0" applyFont="1" applyFill="1" applyBorder="1" applyAlignment="1">
      <alignment horizontal="center" vertical="center" textRotation="90" wrapText="1"/>
    </xf>
    <xf numFmtId="0" fontId="29" fillId="115" borderId="46" xfId="0" applyFont="1" applyFill="1" applyBorder="1" applyAlignment="1">
      <alignment horizontal="center" vertical="center" textRotation="90" wrapText="1"/>
    </xf>
    <xf numFmtId="0" fontId="29" fillId="115" borderId="68" xfId="0" applyFont="1" applyFill="1" applyBorder="1" applyAlignment="1">
      <alignment horizontal="center" vertical="center" textRotation="90" wrapText="1"/>
    </xf>
    <xf numFmtId="9" fontId="29" fillId="115" borderId="48" xfId="0" applyNumberFormat="1" applyFont="1" applyFill="1" applyBorder="1" applyAlignment="1">
      <alignment horizontal="center" vertical="center" textRotation="90" wrapText="1"/>
    </xf>
    <xf numFmtId="9" fontId="29" fillId="115" borderId="46" xfId="0" applyNumberFormat="1" applyFont="1" applyFill="1" applyBorder="1" applyAlignment="1">
      <alignment horizontal="center" vertical="center" textRotation="90" wrapText="1"/>
    </xf>
    <xf numFmtId="9" fontId="29" fillId="115" borderId="68" xfId="0" applyNumberFormat="1" applyFont="1" applyFill="1" applyBorder="1" applyAlignment="1">
      <alignment horizontal="center" vertical="center" textRotation="90" wrapText="1"/>
    </xf>
    <xf numFmtId="0" fontId="29" fillId="115" borderId="65" xfId="0" applyFont="1" applyFill="1" applyBorder="1" applyAlignment="1">
      <alignment horizontal="center" vertical="center" textRotation="90" wrapText="1"/>
    </xf>
    <xf numFmtId="0" fontId="29" fillId="115" borderId="56" xfId="0" applyFont="1" applyFill="1" applyBorder="1" applyAlignment="1">
      <alignment horizontal="center" vertical="center" textRotation="90" wrapText="1"/>
    </xf>
    <xf numFmtId="0" fontId="29" fillId="115" borderId="67" xfId="0" applyFont="1" applyFill="1" applyBorder="1" applyAlignment="1">
      <alignment horizontal="center" vertical="center" textRotation="90" wrapText="1"/>
    </xf>
    <xf numFmtId="9" fontId="29" fillId="115" borderId="66" xfId="0" applyNumberFormat="1" applyFont="1" applyFill="1" applyBorder="1" applyAlignment="1">
      <alignment horizontal="center" vertical="center" textRotation="90" wrapText="1"/>
    </xf>
    <xf numFmtId="9" fontId="29" fillId="115" borderId="62" xfId="0" applyNumberFormat="1" applyFont="1" applyFill="1" applyBorder="1" applyAlignment="1">
      <alignment horizontal="center" vertical="center" textRotation="90" wrapText="1"/>
    </xf>
    <xf numFmtId="9" fontId="29" fillId="115" borderId="69" xfId="0" applyNumberFormat="1" applyFont="1" applyFill="1" applyBorder="1" applyAlignment="1">
      <alignment horizontal="center" vertical="center" textRotation="90" wrapText="1"/>
    </xf>
    <xf numFmtId="0" fontId="46" fillId="115" borderId="77" xfId="0" applyFont="1" applyFill="1" applyBorder="1" applyAlignment="1">
      <alignment horizontal="center" vertical="center" wrapText="1"/>
    </xf>
    <xf numFmtId="0" fontId="46" fillId="115" borderId="80" xfId="0" applyFont="1" applyFill="1" applyBorder="1" applyAlignment="1">
      <alignment horizontal="center" vertical="center" wrapText="1"/>
    </xf>
    <xf numFmtId="0" fontId="46" fillId="115" borderId="56" xfId="0" applyFont="1" applyFill="1" applyBorder="1" applyAlignment="1">
      <alignment horizontal="center" vertical="center" wrapText="1"/>
    </xf>
    <xf numFmtId="0" fontId="46" fillId="115" borderId="57" xfId="0" applyFont="1" applyFill="1" applyBorder="1" applyAlignment="1">
      <alignment horizontal="center" vertical="center" wrapText="1"/>
    </xf>
    <xf numFmtId="0" fontId="46" fillId="115" borderId="67" xfId="0" applyFont="1" applyFill="1" applyBorder="1" applyAlignment="1">
      <alignment horizontal="center" vertical="center" wrapText="1"/>
    </xf>
    <xf numFmtId="0" fontId="46" fillId="115" borderId="157" xfId="0" applyFont="1" applyFill="1" applyBorder="1" applyAlignment="1">
      <alignment horizontal="center" vertical="center" wrapText="1"/>
    </xf>
    <xf numFmtId="0" fontId="29" fillId="115" borderId="69" xfId="0" applyFont="1" applyFill="1" applyBorder="1" applyAlignment="1">
      <alignment horizontal="center" vertical="center" wrapText="1"/>
    </xf>
    <xf numFmtId="0" fontId="29" fillId="115" borderId="67" xfId="0" applyFont="1" applyFill="1" applyBorder="1" applyAlignment="1">
      <alignment horizontal="center" vertical="center" wrapText="1"/>
    </xf>
    <xf numFmtId="0" fontId="29" fillId="115" borderId="66" xfId="0" applyFont="1" applyFill="1" applyBorder="1" applyAlignment="1">
      <alignment horizontal="center" vertical="center" textRotation="90" wrapText="1"/>
    </xf>
    <xf numFmtId="0" fontId="29" fillId="115" borderId="62" xfId="0" applyFont="1" applyFill="1" applyBorder="1" applyAlignment="1">
      <alignment horizontal="center" vertical="center" textRotation="90" wrapText="1"/>
    </xf>
    <xf numFmtId="0" fontId="29" fillId="115" borderId="69" xfId="0" applyFont="1" applyFill="1" applyBorder="1" applyAlignment="1">
      <alignment horizontal="center" vertical="center" textRotation="90" wrapText="1"/>
    </xf>
    <xf numFmtId="0" fontId="37" fillId="3" borderId="0" xfId="0" applyFont="1" applyFill="1" applyAlignment="1">
      <alignment horizontal="left"/>
    </xf>
    <xf numFmtId="0" fontId="29" fillId="4" borderId="65" xfId="0" applyFont="1" applyFill="1" applyBorder="1" applyAlignment="1">
      <alignment horizontal="center" vertical="center" wrapText="1"/>
    </xf>
    <xf numFmtId="0" fontId="46" fillId="115" borderId="60" xfId="0" applyFont="1" applyFill="1" applyBorder="1" applyAlignment="1">
      <alignment horizontal="center" vertical="center" wrapText="1"/>
    </xf>
    <xf numFmtId="0" fontId="64" fillId="3" borderId="0" xfId="17" quotePrefix="1" applyFont="1" applyFill="1" applyAlignment="1">
      <alignment horizontal="left" vertical="center" wrapText="1"/>
    </xf>
    <xf numFmtId="0" fontId="63" fillId="2" borderId="0" xfId="17" quotePrefix="1" applyFont="1" applyFill="1" applyAlignment="1">
      <alignment horizontal="left" vertical="center" wrapText="1"/>
    </xf>
    <xf numFmtId="0" fontId="63" fillId="0" borderId="0" xfId="17" quotePrefix="1" applyFont="1" applyAlignment="1">
      <alignment horizontal="left" vertical="center" wrapText="1"/>
    </xf>
    <xf numFmtId="0" fontId="16" fillId="115" borderId="111" xfId="7" applyFont="1" applyFill="1" applyBorder="1" applyAlignment="1">
      <alignment horizontal="center" vertical="center"/>
    </xf>
    <xf numFmtId="0" fontId="16" fillId="115" borderId="55" xfId="7" applyFont="1" applyFill="1" applyBorder="1" applyAlignment="1">
      <alignment horizontal="center" vertical="center"/>
    </xf>
    <xf numFmtId="0" fontId="16" fillId="115" borderId="100" xfId="7" applyFont="1" applyFill="1" applyBorder="1" applyAlignment="1">
      <alignment horizontal="center" vertical="center"/>
    </xf>
    <xf numFmtId="0" fontId="16" fillId="115" borderId="62" xfId="7" applyFont="1" applyFill="1" applyBorder="1" applyAlignment="1">
      <alignment horizontal="center" vertical="center"/>
    </xf>
    <xf numFmtId="0" fontId="16" fillId="115" borderId="129" xfId="7" applyFont="1" applyFill="1" applyBorder="1" applyAlignment="1">
      <alignment horizontal="center" vertical="center"/>
    </xf>
    <xf numFmtId="0" fontId="16" fillId="115" borderId="132" xfId="7" applyFont="1" applyFill="1" applyBorder="1" applyAlignment="1">
      <alignment horizontal="center" vertical="center"/>
    </xf>
    <xf numFmtId="0" fontId="9" fillId="3" borderId="0" xfId="7" applyFont="1" applyFill="1" applyAlignment="1">
      <alignment horizontal="left" vertical="top" wrapText="1"/>
    </xf>
    <xf numFmtId="0" fontId="16" fillId="115" borderId="77" xfId="7" applyFont="1" applyFill="1" applyBorder="1" applyAlignment="1">
      <alignment horizontal="left"/>
    </xf>
    <xf numFmtId="0" fontId="16" fillId="115" borderId="78" xfId="7" applyFont="1" applyFill="1" applyBorder="1" applyAlignment="1">
      <alignment horizontal="left"/>
    </xf>
    <xf numFmtId="0" fontId="228" fillId="115" borderId="67" xfId="7" applyFont="1" applyFill="1" applyBorder="1" applyAlignment="1">
      <alignment horizontal="left" vertical="top"/>
    </xf>
    <xf numFmtId="0" fontId="228" fillId="115" borderId="68" xfId="7" applyFont="1" applyFill="1" applyBorder="1" applyAlignment="1">
      <alignment horizontal="left" vertical="top"/>
    </xf>
    <xf numFmtId="0" fontId="228" fillId="115" borderId="56" xfId="7" applyFont="1" applyFill="1" applyBorder="1" applyAlignment="1">
      <alignment horizontal="left"/>
    </xf>
    <xf numFmtId="0" fontId="228" fillId="115" borderId="46" xfId="7" applyFont="1" applyFill="1" applyBorder="1" applyAlignment="1">
      <alignment horizontal="left"/>
    </xf>
    <xf numFmtId="0" fontId="16" fillId="115" borderId="130" xfId="7" applyFont="1" applyFill="1" applyBorder="1" applyAlignment="1">
      <alignment horizontal="center" vertical="center" wrapText="1"/>
    </xf>
    <xf numFmtId="0" fontId="16" fillId="115" borderId="132" xfId="7" applyFont="1" applyFill="1" applyBorder="1" applyAlignment="1">
      <alignment horizontal="center" vertical="center" wrapText="1"/>
    </xf>
    <xf numFmtId="0" fontId="29" fillId="115" borderId="112" xfId="12" applyFont="1" applyFill="1" applyBorder="1" applyAlignment="1">
      <alignment horizontal="center" vertical="center" wrapText="1"/>
    </xf>
    <xf numFmtId="0" fontId="29" fillId="115" borderId="114" xfId="12" applyFont="1" applyFill="1" applyBorder="1" applyAlignment="1">
      <alignment horizontal="center" vertical="center" wrapText="1"/>
    </xf>
    <xf numFmtId="0" fontId="29" fillId="115" borderId="56" xfId="0" applyFont="1" applyFill="1" applyBorder="1" applyAlignment="1">
      <alignment horizontal="left" vertical="center"/>
    </xf>
    <xf numFmtId="0" fontId="29" fillId="115" borderId="46" xfId="0" applyFont="1" applyFill="1" applyBorder="1" applyAlignment="1">
      <alignment horizontal="left" vertical="center"/>
    </xf>
    <xf numFmtId="0" fontId="46" fillId="115" borderId="77" xfId="17" applyFont="1" applyFill="1" applyBorder="1" applyAlignment="1">
      <alignment horizontal="left" vertical="center"/>
    </xf>
    <xf numFmtId="0" fontId="46" fillId="115" borderId="78" xfId="17" applyFont="1" applyFill="1" applyBorder="1" applyAlignment="1">
      <alignment horizontal="left" vertical="center"/>
    </xf>
    <xf numFmtId="0" fontId="27" fillId="3" borderId="0" xfId="9" applyFont="1" applyFill="1" applyAlignment="1">
      <alignment horizontal="left" vertical="top" wrapText="1"/>
    </xf>
    <xf numFmtId="0" fontId="27" fillId="3" borderId="0" xfId="17" applyFont="1" applyFill="1" applyAlignment="1">
      <alignment horizontal="center"/>
    </xf>
    <xf numFmtId="0" fontId="34" fillId="3" borderId="0" xfId="9" applyFont="1" applyFill="1" applyAlignment="1">
      <alignment horizontal="left" vertical="top" wrapText="1"/>
    </xf>
    <xf numFmtId="0" fontId="29" fillId="115" borderId="75" xfId="17" applyFont="1" applyFill="1" applyBorder="1" applyAlignment="1">
      <alignment horizontal="center" vertical="center" wrapText="1"/>
    </xf>
    <xf numFmtId="0" fontId="29" fillId="115" borderId="90" xfId="17" applyFont="1" applyFill="1" applyBorder="1" applyAlignment="1">
      <alignment horizontal="center" vertical="center" wrapText="1"/>
    </xf>
    <xf numFmtId="0" fontId="34" fillId="3" borderId="0" xfId="17" quotePrefix="1" applyFont="1" applyFill="1" applyAlignment="1">
      <alignment horizontal="left" vertical="top" wrapText="1"/>
    </xf>
    <xf numFmtId="0" fontId="46" fillId="115" borderId="264" xfId="17" applyFont="1" applyFill="1" applyBorder="1" applyAlignment="1">
      <alignment horizontal="center" vertical="center"/>
    </xf>
    <xf numFmtId="0" fontId="46" fillId="115" borderId="265" xfId="17" applyFont="1" applyFill="1" applyBorder="1" applyAlignment="1">
      <alignment horizontal="center" vertical="center"/>
    </xf>
    <xf numFmtId="0" fontId="46" fillId="115" borderId="266" xfId="17" applyFont="1" applyFill="1" applyBorder="1" applyAlignment="1">
      <alignment horizontal="center" vertical="center"/>
    </xf>
    <xf numFmtId="168" fontId="29" fillId="115" borderId="145" xfId="17" applyNumberFormat="1" applyFont="1" applyFill="1" applyBorder="1" applyAlignment="1">
      <alignment horizontal="center" wrapText="1"/>
    </xf>
    <xf numFmtId="168" fontId="29" fillId="115" borderId="75" xfId="17" applyNumberFormat="1" applyFont="1" applyFill="1" applyBorder="1" applyAlignment="1">
      <alignment horizontal="center" wrapText="1"/>
    </xf>
    <xf numFmtId="168" fontId="29" fillId="115" borderId="90" xfId="17" applyNumberFormat="1" applyFont="1" applyFill="1" applyBorder="1" applyAlignment="1">
      <alignment horizontal="center" wrapText="1"/>
    </xf>
    <xf numFmtId="0" fontId="29" fillId="115" borderId="145" xfId="17" applyFont="1" applyFill="1" applyBorder="1" applyAlignment="1">
      <alignment horizontal="center" vertical="center" wrapText="1"/>
    </xf>
    <xf numFmtId="0" fontId="46" fillId="115" borderId="65" xfId="11" applyFont="1" applyFill="1" applyBorder="1" applyAlignment="1">
      <alignment horizontal="center" vertical="center"/>
    </xf>
    <xf numFmtId="0" fontId="46" fillId="115" borderId="67" xfId="11" applyFont="1" applyFill="1" applyBorder="1" applyAlignment="1">
      <alignment horizontal="center" vertical="center"/>
    </xf>
    <xf numFmtId="3" fontId="29" fillId="0" borderId="0" xfId="11" applyNumberFormat="1" applyFont="1" applyAlignment="1">
      <alignment horizontal="right"/>
    </xf>
    <xf numFmtId="3" fontId="7" fillId="0" borderId="0" xfId="0" applyNumberFormat="1" applyFont="1" applyAlignment="1">
      <alignment horizontal="right"/>
    </xf>
    <xf numFmtId="0" fontId="64" fillId="3" borderId="0" xfId="9" applyFont="1" applyFill="1" applyAlignment="1">
      <alignment vertical="center" wrapText="1"/>
    </xf>
    <xf numFmtId="0" fontId="63" fillId="3" borderId="0" xfId="9" applyFont="1" applyFill="1" applyAlignment="1">
      <alignment vertical="center" wrapText="1"/>
    </xf>
    <xf numFmtId="3" fontId="29" fillId="115" borderId="133" xfId="11" applyNumberFormat="1" applyFont="1" applyFill="1" applyBorder="1" applyAlignment="1">
      <alignment horizontal="center"/>
    </xf>
    <xf numFmtId="3" fontId="29" fillId="115" borderId="112" xfId="11" applyNumberFormat="1" applyFont="1" applyFill="1" applyBorder="1" applyAlignment="1">
      <alignment horizontal="center"/>
    </xf>
    <xf numFmtId="3" fontId="29" fillId="115" borderId="134" xfId="11" applyNumberFormat="1" applyFont="1" applyFill="1" applyBorder="1" applyAlignment="1">
      <alignment horizontal="center"/>
    </xf>
    <xf numFmtId="3" fontId="29" fillId="115" borderId="114" xfId="11" applyNumberFormat="1" applyFont="1" applyFill="1" applyBorder="1" applyAlignment="1">
      <alignment horizontal="center"/>
    </xf>
    <xf numFmtId="0" fontId="63" fillId="3" borderId="0" xfId="14" applyFont="1" applyFill="1" applyAlignment="1">
      <alignment horizontal="left" vertical="top" wrapText="1"/>
    </xf>
    <xf numFmtId="0" fontId="63" fillId="3" borderId="0" xfId="0" applyFont="1" applyFill="1" applyAlignment="1"/>
    <xf numFmtId="0" fontId="28" fillId="0" borderId="0" xfId="14" applyFont="1" applyAlignment="1">
      <alignment horizontal="left" wrapText="1"/>
    </xf>
    <xf numFmtId="0" fontId="29" fillId="115" borderId="113" xfId="14" applyFont="1" applyFill="1" applyBorder="1" applyAlignment="1">
      <alignment horizontal="center" vertical="center" wrapText="1"/>
    </xf>
    <xf numFmtId="0" fontId="29" fillId="115" borderId="112" xfId="14" applyFont="1" applyFill="1" applyBorder="1" applyAlignment="1">
      <alignment horizontal="center" vertical="center" wrapText="1"/>
    </xf>
    <xf numFmtId="0" fontId="29" fillId="115" borderId="114" xfId="14" applyFont="1" applyFill="1" applyBorder="1" applyAlignment="1">
      <alignment horizontal="center" vertical="center" wrapText="1"/>
    </xf>
    <xf numFmtId="0" fontId="29" fillId="115" borderId="77" xfId="14" applyFont="1" applyFill="1" applyBorder="1" applyAlignment="1">
      <alignment horizontal="center" vertical="center" wrapText="1"/>
    </xf>
    <xf numFmtId="0" fontId="29" fillId="115" borderId="78" xfId="14" applyFont="1" applyFill="1" applyBorder="1" applyAlignment="1">
      <alignment horizontal="center" vertical="center" wrapText="1"/>
    </xf>
    <xf numFmtId="0" fontId="29" fillId="115" borderId="56" xfId="14" applyFont="1" applyFill="1" applyBorder="1" applyAlignment="1">
      <alignment horizontal="center" vertical="center" wrapText="1"/>
    </xf>
    <xf numFmtId="0" fontId="29" fillId="115" borderId="46" xfId="14" applyFont="1" applyFill="1" applyBorder="1" applyAlignment="1">
      <alignment horizontal="center" vertical="center" wrapText="1"/>
    </xf>
    <xf numFmtId="0" fontId="29" fillId="115" borderId="67" xfId="14" applyFont="1" applyFill="1" applyBorder="1" applyAlignment="1">
      <alignment horizontal="center" vertical="center" wrapText="1"/>
    </xf>
    <xf numFmtId="0" fontId="29" fillId="115" borderId="68" xfId="14" applyFont="1" applyFill="1" applyBorder="1" applyAlignment="1">
      <alignment horizontal="center" vertical="center" wrapText="1"/>
    </xf>
    <xf numFmtId="0" fontId="29" fillId="3" borderId="0" xfId="0" applyFont="1" applyFill="1" applyAlignment="1">
      <alignment horizontal="center"/>
    </xf>
    <xf numFmtId="0" fontId="29" fillId="115" borderId="133" xfId="0" applyFont="1" applyFill="1" applyBorder="1" applyAlignment="1">
      <alignment horizontal="center"/>
    </xf>
    <xf numFmtId="0" fontId="29" fillId="115" borderId="134" xfId="0" applyFont="1" applyFill="1" applyBorder="1" applyAlignment="1">
      <alignment horizontal="center"/>
    </xf>
    <xf numFmtId="0" fontId="29" fillId="115" borderId="77" xfId="0" applyFont="1" applyFill="1" applyBorder="1" applyAlignment="1">
      <alignment horizontal="center" vertical="center"/>
    </xf>
    <xf numFmtId="0" fontId="29" fillId="115" borderId="78" xfId="0" applyFont="1" applyFill="1" applyBorder="1" applyAlignment="1">
      <alignment horizontal="center" vertical="center"/>
    </xf>
    <xf numFmtId="0" fontId="29" fillId="115" borderId="67" xfId="0" applyFont="1" applyFill="1" applyBorder="1" applyAlignment="1">
      <alignment horizontal="center" vertical="center"/>
    </xf>
    <xf numFmtId="0" fontId="29" fillId="115" borderId="68" xfId="0" applyFont="1" applyFill="1" applyBorder="1" applyAlignment="1">
      <alignment horizontal="center" vertical="center"/>
    </xf>
    <xf numFmtId="0" fontId="63" fillId="3" borderId="0" xfId="17" applyFont="1" applyFill="1" applyAlignment="1">
      <alignment horizontal="left" vertical="center"/>
    </xf>
    <xf numFmtId="0" fontId="63" fillId="3" borderId="0" xfId="0" applyFont="1" applyFill="1" applyAlignment="1">
      <alignment horizontal="left" vertical="center" wrapText="1"/>
    </xf>
    <xf numFmtId="0" fontId="63" fillId="3" borderId="0" xfId="0" applyFont="1" applyFill="1" applyAlignment="1">
      <alignment horizontal="left" vertical="center"/>
    </xf>
    <xf numFmtId="0" fontId="219" fillId="115" borderId="113" xfId="9" applyFont="1" applyFill="1" applyBorder="1" applyAlignment="1">
      <alignment horizontal="center" vertical="center"/>
    </xf>
    <xf numFmtId="0" fontId="219" fillId="115" borderId="112" xfId="9" applyFont="1" applyFill="1" applyBorder="1" applyAlignment="1">
      <alignment horizontal="center" vertical="center"/>
    </xf>
    <xf numFmtId="0" fontId="219" fillId="115" borderId="114" xfId="9" applyFont="1" applyFill="1" applyBorder="1" applyAlignment="1">
      <alignment horizontal="center" vertical="center"/>
    </xf>
    <xf numFmtId="0" fontId="46" fillId="115" borderId="113" xfId="0" applyFont="1" applyFill="1" applyBorder="1" applyAlignment="1">
      <alignment horizontal="center" vertical="center"/>
    </xf>
    <xf numFmtId="0" fontId="46" fillId="115" borderId="112" xfId="0" applyFont="1" applyFill="1" applyBorder="1" applyAlignment="1">
      <alignment horizontal="center" vertical="center"/>
    </xf>
    <xf numFmtId="0" fontId="29" fillId="115" borderId="161" xfId="9" applyFont="1" applyFill="1" applyBorder="1" applyAlignment="1">
      <alignment horizontal="left" vertical="center" wrapText="1" indent="1"/>
    </xf>
  </cellXfs>
  <cellStyles count="6711">
    <cellStyle name="_Basel II - 2012 Capital Plan Final" xfId="30" xr:uid="{00000000-0005-0000-0000-000003000000}"/>
    <cellStyle name="_Basel II - 2012 Capital Plan Final 2" xfId="31" xr:uid="{00000000-0005-0000-0000-000004000000}"/>
    <cellStyle name="_Basel II - 2012 Capital Plan Final 2 2" xfId="32" xr:uid="{00000000-0005-0000-0000-000005000000}"/>
    <cellStyle name="_Basel III Capital Template new format Jan 27" xfId="33" xr:uid="{00000000-0005-0000-0000-000006000000}"/>
    <cellStyle name="_Basel III Capital Template new format Jan 27 2" xfId="34" xr:uid="{00000000-0005-0000-0000-000007000000}"/>
    <cellStyle name="_Basel III Capital Template new format Jan 27_Q1 14 Supplementary Regulatory Capital Dislosures" xfId="35" xr:uid="{00000000-0005-0000-0000-000008000000}"/>
    <cellStyle name="_Basel III Capital Template new format Jan 27_Q1 14 Supplementary Regulatory Capital Dislosures 2" xfId="36" xr:uid="{00000000-0005-0000-0000-000009000000}"/>
    <cellStyle name="_Basel III Capital Template new format Jan 27_Q1 14 Supplementary Regulatory Capital Dislosures SS" xfId="37" xr:uid="{00000000-0005-0000-0000-00000A000000}"/>
    <cellStyle name="_Basel III Capital Template new format Jan 27_Q1 14 Supplementary Regulatory Capital Dislosures SS 2" xfId="38" xr:uid="{00000000-0005-0000-0000-00000B000000}"/>
    <cellStyle name="_Basel III Capital Template new format Jan 27_Q1 14 Supplementary Regulatory Capital Dislosures TS" xfId="39" xr:uid="{00000000-0005-0000-0000-00000C000000}"/>
    <cellStyle name="_Basel III Capital Template new format Jan 27_Q1 14 Supplementary Regulatory Capital Dislosures TS 2" xfId="40" xr:uid="{00000000-0005-0000-0000-00000D000000}"/>
    <cellStyle name="_Flow statement for regulatory capital Q213" xfId="41" xr:uid="{00000000-0005-0000-0000-00000E000000}"/>
    <cellStyle name="_Flow statement for regulatory capital Q213 2" xfId="42" xr:uid="{00000000-0005-0000-0000-00000F000000}"/>
    <cellStyle name="_Flow statement for regulatory capital Q213_Q1 14 Supplementary Regulatory Capital Dislosures" xfId="43" xr:uid="{00000000-0005-0000-0000-000010000000}"/>
    <cellStyle name="_Flow statement for regulatory capital Q213_Q1 14 Supplementary Regulatory Capital Dislosures 2" xfId="44" xr:uid="{00000000-0005-0000-0000-000011000000}"/>
    <cellStyle name="_Flow statement for regulatory capital Q213_Q1 14 Supplementary Regulatory Capital Dislosures SS" xfId="45" xr:uid="{00000000-0005-0000-0000-000012000000}"/>
    <cellStyle name="_Flow statement for regulatory capital Q213_Q1 14 Supplementary Regulatory Capital Dislosures SS 2" xfId="46" xr:uid="{00000000-0005-0000-0000-000013000000}"/>
    <cellStyle name="_Flow statement for regulatory capital Q213_Q1 14 Supplementary Regulatory Capital Dislosures TS" xfId="47" xr:uid="{00000000-0005-0000-0000-000014000000}"/>
    <cellStyle name="_Flow statement for regulatory capital Q213_Q1 14 Supplementary Regulatory Capital Dislosures TS 2" xfId="48" xr:uid="{00000000-0005-0000-0000-000015000000}"/>
    <cellStyle name="_Q113 Capital Components Post Run" xfId="49" xr:uid="{00000000-0005-0000-0000-000016000000}"/>
    <cellStyle name="_Q213 Capital Components post run" xfId="50" xr:uid="{00000000-0005-0000-0000-000017000000}"/>
    <cellStyle name="_TCE q2 2013" xfId="51" xr:uid="{00000000-0005-0000-0000-000018000000}"/>
    <cellStyle name="20 % - Accent1" xfId="52" xr:uid="{00000000-0005-0000-0000-00001A000000}"/>
    <cellStyle name="20 % - Accent2" xfId="53" xr:uid="{00000000-0005-0000-0000-00001B000000}"/>
    <cellStyle name="20 % - Accent3" xfId="54" xr:uid="{00000000-0005-0000-0000-00001C000000}"/>
    <cellStyle name="20 % - Accent4" xfId="55" xr:uid="{00000000-0005-0000-0000-00001D000000}"/>
    <cellStyle name="20 % - Accent5" xfId="56" xr:uid="{00000000-0005-0000-0000-00001E000000}"/>
    <cellStyle name="20 % - Accent6" xfId="57" xr:uid="{00000000-0005-0000-0000-00001F000000}"/>
    <cellStyle name="20% - Accent1 2" xfId="58" xr:uid="{00000000-0005-0000-0000-000020000000}"/>
    <cellStyle name="20% - Accent1 2 2" xfId="59" xr:uid="{00000000-0005-0000-0000-000021000000}"/>
    <cellStyle name="20% - Accent1 2 2 2" xfId="60" xr:uid="{00000000-0005-0000-0000-000022000000}"/>
    <cellStyle name="20% - Accent1 2 2 2 2" xfId="61" xr:uid="{00000000-0005-0000-0000-000023000000}"/>
    <cellStyle name="20% - Accent1 2 2 3" xfId="62" xr:uid="{00000000-0005-0000-0000-000024000000}"/>
    <cellStyle name="20% - Accent1 2 2 4" xfId="63" xr:uid="{00000000-0005-0000-0000-000025000000}"/>
    <cellStyle name="20% - Accent1 2 3" xfId="64" xr:uid="{00000000-0005-0000-0000-000026000000}"/>
    <cellStyle name="20% - Accent1 2 3 2" xfId="65" xr:uid="{00000000-0005-0000-0000-000027000000}"/>
    <cellStyle name="20% - Accent1 2 4" xfId="66" xr:uid="{00000000-0005-0000-0000-000028000000}"/>
    <cellStyle name="20% - Accent1 2 5" xfId="67" xr:uid="{00000000-0005-0000-0000-000029000000}"/>
    <cellStyle name="20% - Accent1 2 6" xfId="68" xr:uid="{00000000-0005-0000-0000-00002A000000}"/>
    <cellStyle name="20% - Accent1 3" xfId="69" xr:uid="{00000000-0005-0000-0000-00002B000000}"/>
    <cellStyle name="20% - Accent1 3 2" xfId="70" xr:uid="{00000000-0005-0000-0000-00002C000000}"/>
    <cellStyle name="20% - Accent1 3 3" xfId="71" xr:uid="{00000000-0005-0000-0000-00002D000000}"/>
    <cellStyle name="20% - Accent1 3 4" xfId="72" xr:uid="{00000000-0005-0000-0000-00002E000000}"/>
    <cellStyle name="20% - Accent1 4" xfId="73" xr:uid="{00000000-0005-0000-0000-00002F000000}"/>
    <cellStyle name="20% - Accent1 5" xfId="74" xr:uid="{00000000-0005-0000-0000-000030000000}"/>
    <cellStyle name="20% - Accent2 2" xfId="75" xr:uid="{00000000-0005-0000-0000-000031000000}"/>
    <cellStyle name="20% - Accent2 2 2" xfId="76" xr:uid="{00000000-0005-0000-0000-000032000000}"/>
    <cellStyle name="20% - Accent2 2 2 2" xfId="77" xr:uid="{00000000-0005-0000-0000-000033000000}"/>
    <cellStyle name="20% - Accent2 2 2 2 2" xfId="78" xr:uid="{00000000-0005-0000-0000-000034000000}"/>
    <cellStyle name="20% - Accent2 2 2 3" xfId="79" xr:uid="{00000000-0005-0000-0000-000035000000}"/>
    <cellStyle name="20% - Accent2 2 2 4" xfId="80" xr:uid="{00000000-0005-0000-0000-000036000000}"/>
    <cellStyle name="20% - Accent2 2 3" xfId="81" xr:uid="{00000000-0005-0000-0000-000037000000}"/>
    <cellStyle name="20% - Accent2 2 3 2" xfId="82" xr:uid="{00000000-0005-0000-0000-000038000000}"/>
    <cellStyle name="20% - Accent2 2 4" xfId="83" xr:uid="{00000000-0005-0000-0000-000039000000}"/>
    <cellStyle name="20% - Accent2 2 5" xfId="84" xr:uid="{00000000-0005-0000-0000-00003A000000}"/>
    <cellStyle name="20% - Accent2 2 6" xfId="85" xr:uid="{00000000-0005-0000-0000-00003B000000}"/>
    <cellStyle name="20% - Accent2 3" xfId="86" xr:uid="{00000000-0005-0000-0000-00003C000000}"/>
    <cellStyle name="20% - Accent2 3 2" xfId="87" xr:uid="{00000000-0005-0000-0000-00003D000000}"/>
    <cellStyle name="20% - Accent2 3 3" xfId="88" xr:uid="{00000000-0005-0000-0000-00003E000000}"/>
    <cellStyle name="20% - Accent2 3 4" xfId="89" xr:uid="{00000000-0005-0000-0000-00003F000000}"/>
    <cellStyle name="20% - Accent2 4" xfId="90" xr:uid="{00000000-0005-0000-0000-000040000000}"/>
    <cellStyle name="20% - Accent2 5" xfId="91" xr:uid="{00000000-0005-0000-0000-000041000000}"/>
    <cellStyle name="20% - Accent3 2" xfId="92" xr:uid="{00000000-0005-0000-0000-000042000000}"/>
    <cellStyle name="20% - Accent3 2 2" xfId="93" xr:uid="{00000000-0005-0000-0000-000043000000}"/>
    <cellStyle name="20% - Accent3 2 2 2" xfId="94" xr:uid="{00000000-0005-0000-0000-000044000000}"/>
    <cellStyle name="20% - Accent3 2 2 2 2" xfId="95" xr:uid="{00000000-0005-0000-0000-000045000000}"/>
    <cellStyle name="20% - Accent3 2 2 3" xfId="96" xr:uid="{00000000-0005-0000-0000-000046000000}"/>
    <cellStyle name="20% - Accent3 2 2 4" xfId="97" xr:uid="{00000000-0005-0000-0000-000047000000}"/>
    <cellStyle name="20% - Accent3 2 3" xfId="98" xr:uid="{00000000-0005-0000-0000-000048000000}"/>
    <cellStyle name="20% - Accent3 2 3 2" xfId="99" xr:uid="{00000000-0005-0000-0000-000049000000}"/>
    <cellStyle name="20% - Accent3 2 4" xfId="100" xr:uid="{00000000-0005-0000-0000-00004A000000}"/>
    <cellStyle name="20% - Accent3 2 5" xfId="101" xr:uid="{00000000-0005-0000-0000-00004B000000}"/>
    <cellStyle name="20% - Accent3 2 6" xfId="102" xr:uid="{00000000-0005-0000-0000-00004C000000}"/>
    <cellStyle name="20% - Accent3 3" xfId="103" xr:uid="{00000000-0005-0000-0000-00004D000000}"/>
    <cellStyle name="20% - Accent3 3 2" xfId="104" xr:uid="{00000000-0005-0000-0000-00004E000000}"/>
    <cellStyle name="20% - Accent3 3 3" xfId="105" xr:uid="{00000000-0005-0000-0000-00004F000000}"/>
    <cellStyle name="20% - Accent3 3 4" xfId="106" xr:uid="{00000000-0005-0000-0000-000050000000}"/>
    <cellStyle name="20% - Accent3 4" xfId="107" xr:uid="{00000000-0005-0000-0000-000051000000}"/>
    <cellStyle name="20% - Accent3 5" xfId="108" xr:uid="{00000000-0005-0000-0000-000052000000}"/>
    <cellStyle name="20% - Accent4 2" xfId="109" xr:uid="{00000000-0005-0000-0000-000053000000}"/>
    <cellStyle name="20% - Accent4 2 2" xfId="110" xr:uid="{00000000-0005-0000-0000-000054000000}"/>
    <cellStyle name="20% - Accent4 2 2 2" xfId="111" xr:uid="{00000000-0005-0000-0000-000055000000}"/>
    <cellStyle name="20% - Accent4 2 2 2 2" xfId="112" xr:uid="{00000000-0005-0000-0000-000056000000}"/>
    <cellStyle name="20% - Accent4 2 2 3" xfId="113" xr:uid="{00000000-0005-0000-0000-000057000000}"/>
    <cellStyle name="20% - Accent4 2 2 4" xfId="114" xr:uid="{00000000-0005-0000-0000-000058000000}"/>
    <cellStyle name="20% - Accent4 2 3" xfId="115" xr:uid="{00000000-0005-0000-0000-000059000000}"/>
    <cellStyle name="20% - Accent4 2 3 2" xfId="116" xr:uid="{00000000-0005-0000-0000-00005A000000}"/>
    <cellStyle name="20% - Accent4 2 4" xfId="117" xr:uid="{00000000-0005-0000-0000-00005B000000}"/>
    <cellStyle name="20% - Accent4 2 5" xfId="118" xr:uid="{00000000-0005-0000-0000-00005C000000}"/>
    <cellStyle name="20% - Accent4 2 6" xfId="119" xr:uid="{00000000-0005-0000-0000-00005D000000}"/>
    <cellStyle name="20% - Accent4 3" xfId="120" xr:uid="{00000000-0005-0000-0000-00005E000000}"/>
    <cellStyle name="20% - Accent4 3 2" xfId="121" xr:uid="{00000000-0005-0000-0000-00005F000000}"/>
    <cellStyle name="20% - Accent4 3 3" xfId="122" xr:uid="{00000000-0005-0000-0000-000060000000}"/>
    <cellStyle name="20% - Accent4 3 4" xfId="123" xr:uid="{00000000-0005-0000-0000-000061000000}"/>
    <cellStyle name="20% - Accent4 4" xfId="124" xr:uid="{00000000-0005-0000-0000-000062000000}"/>
    <cellStyle name="20% - Accent4 5" xfId="125" xr:uid="{00000000-0005-0000-0000-000063000000}"/>
    <cellStyle name="20% - Accent5 2" xfId="126" xr:uid="{00000000-0005-0000-0000-000064000000}"/>
    <cellStyle name="20% - Accent5 2 2" xfId="127" xr:uid="{00000000-0005-0000-0000-000065000000}"/>
    <cellStyle name="20% - Accent5 2 2 2" xfId="128" xr:uid="{00000000-0005-0000-0000-000066000000}"/>
    <cellStyle name="20% - Accent5 2 2 2 2" xfId="129" xr:uid="{00000000-0005-0000-0000-000067000000}"/>
    <cellStyle name="20% - Accent5 2 2 3" xfId="130" xr:uid="{00000000-0005-0000-0000-000068000000}"/>
    <cellStyle name="20% - Accent5 2 2 4" xfId="131" xr:uid="{00000000-0005-0000-0000-000069000000}"/>
    <cellStyle name="20% - Accent5 2 3" xfId="132" xr:uid="{00000000-0005-0000-0000-00006A000000}"/>
    <cellStyle name="20% - Accent5 2 3 2" xfId="133" xr:uid="{00000000-0005-0000-0000-00006B000000}"/>
    <cellStyle name="20% - Accent5 2 4" xfId="134" xr:uid="{00000000-0005-0000-0000-00006C000000}"/>
    <cellStyle name="20% - Accent5 2 5" xfId="135" xr:uid="{00000000-0005-0000-0000-00006D000000}"/>
    <cellStyle name="20% - Accent5 2 6" xfId="136" xr:uid="{00000000-0005-0000-0000-00006E000000}"/>
    <cellStyle name="20% - Accent5 3" xfId="137" xr:uid="{00000000-0005-0000-0000-00006F000000}"/>
    <cellStyle name="20% - Accent5 3 2" xfId="138" xr:uid="{00000000-0005-0000-0000-000070000000}"/>
    <cellStyle name="20% - Accent5 3 3" xfId="139" xr:uid="{00000000-0005-0000-0000-000071000000}"/>
    <cellStyle name="20% - Accent5 4" xfId="140" xr:uid="{00000000-0005-0000-0000-000072000000}"/>
    <cellStyle name="20% - Accent5 5" xfId="141" xr:uid="{00000000-0005-0000-0000-000073000000}"/>
    <cellStyle name="20% - Accent6 2" xfId="142" xr:uid="{00000000-0005-0000-0000-000074000000}"/>
    <cellStyle name="20% - Accent6 2 2" xfId="143" xr:uid="{00000000-0005-0000-0000-000075000000}"/>
    <cellStyle name="20% - Accent6 2 2 2" xfId="144" xr:uid="{00000000-0005-0000-0000-000076000000}"/>
    <cellStyle name="20% - Accent6 2 2 2 2" xfId="145" xr:uid="{00000000-0005-0000-0000-000077000000}"/>
    <cellStyle name="20% - Accent6 2 2 3" xfId="146" xr:uid="{00000000-0005-0000-0000-000078000000}"/>
    <cellStyle name="20% - Accent6 2 2 4" xfId="147" xr:uid="{00000000-0005-0000-0000-000079000000}"/>
    <cellStyle name="20% - Accent6 2 3" xfId="148" xr:uid="{00000000-0005-0000-0000-00007A000000}"/>
    <cellStyle name="20% - Accent6 2 3 2" xfId="149" xr:uid="{00000000-0005-0000-0000-00007B000000}"/>
    <cellStyle name="20% - Accent6 2 4" xfId="150" xr:uid="{00000000-0005-0000-0000-00007C000000}"/>
    <cellStyle name="20% - Accent6 2 5" xfId="151" xr:uid="{00000000-0005-0000-0000-00007D000000}"/>
    <cellStyle name="20% - Accent6 2 6" xfId="152" xr:uid="{00000000-0005-0000-0000-00007E000000}"/>
    <cellStyle name="20% - Accent6 3" xfId="153" xr:uid="{00000000-0005-0000-0000-00007F000000}"/>
    <cellStyle name="20% - Accent6 3 2" xfId="154" xr:uid="{00000000-0005-0000-0000-000080000000}"/>
    <cellStyle name="20% - Accent6 3 3" xfId="155" xr:uid="{00000000-0005-0000-0000-000081000000}"/>
    <cellStyle name="20% - Accent6 4" xfId="156" xr:uid="{00000000-0005-0000-0000-000082000000}"/>
    <cellStyle name="20% - Accent6 5" xfId="157" xr:uid="{00000000-0005-0000-0000-000083000000}"/>
    <cellStyle name="20% - Colore 1" xfId="158" xr:uid="{00000000-0005-0000-0000-000084000000}"/>
    <cellStyle name="20% - Colore 1 2" xfId="159" xr:uid="{00000000-0005-0000-0000-000085000000}"/>
    <cellStyle name="20% - Colore 1 2 2" xfId="160" xr:uid="{00000000-0005-0000-0000-000086000000}"/>
    <cellStyle name="20% - Colore 1 3" xfId="161" xr:uid="{00000000-0005-0000-0000-000087000000}"/>
    <cellStyle name="20% - Colore 2" xfId="162" xr:uid="{00000000-0005-0000-0000-000088000000}"/>
    <cellStyle name="20% - Colore 2 2" xfId="163" xr:uid="{00000000-0005-0000-0000-000089000000}"/>
    <cellStyle name="20% - Colore 2 2 2" xfId="164" xr:uid="{00000000-0005-0000-0000-00008A000000}"/>
    <cellStyle name="20% - Colore 2 3" xfId="165" xr:uid="{00000000-0005-0000-0000-00008B000000}"/>
    <cellStyle name="20% - Colore 3" xfId="166" xr:uid="{00000000-0005-0000-0000-00008C000000}"/>
    <cellStyle name="20% - Colore 3 2" xfId="167" xr:uid="{00000000-0005-0000-0000-00008D000000}"/>
    <cellStyle name="20% - Colore 3 2 2" xfId="168" xr:uid="{00000000-0005-0000-0000-00008E000000}"/>
    <cellStyle name="20% - Colore 3 3" xfId="169" xr:uid="{00000000-0005-0000-0000-00008F000000}"/>
    <cellStyle name="20% - Colore 4" xfId="170" xr:uid="{00000000-0005-0000-0000-000090000000}"/>
    <cellStyle name="20% - Colore 4 2" xfId="171" xr:uid="{00000000-0005-0000-0000-000091000000}"/>
    <cellStyle name="20% - Colore 4 2 2" xfId="172" xr:uid="{00000000-0005-0000-0000-000092000000}"/>
    <cellStyle name="20% - Colore 4 3" xfId="173" xr:uid="{00000000-0005-0000-0000-000093000000}"/>
    <cellStyle name="20% - Colore 5" xfId="174" xr:uid="{00000000-0005-0000-0000-000094000000}"/>
    <cellStyle name="20% - Colore 5 2" xfId="175" xr:uid="{00000000-0005-0000-0000-000095000000}"/>
    <cellStyle name="20% - Colore 5 2 2" xfId="176" xr:uid="{00000000-0005-0000-0000-000096000000}"/>
    <cellStyle name="20% - Colore 5 3" xfId="177" xr:uid="{00000000-0005-0000-0000-000097000000}"/>
    <cellStyle name="20% - Colore 6" xfId="178" xr:uid="{00000000-0005-0000-0000-000098000000}"/>
    <cellStyle name="20% - Colore 6 2" xfId="179" xr:uid="{00000000-0005-0000-0000-000099000000}"/>
    <cellStyle name="20% - Colore 6 2 2" xfId="180" xr:uid="{00000000-0005-0000-0000-00009A000000}"/>
    <cellStyle name="20% - Colore 6 3" xfId="181" xr:uid="{00000000-0005-0000-0000-00009B000000}"/>
    <cellStyle name="20% - Énfasis1" xfId="182" xr:uid="{00000000-0005-0000-0000-00009C000000}"/>
    <cellStyle name="20% - Énfasis1 2" xfId="183" xr:uid="{00000000-0005-0000-0000-00009D000000}"/>
    <cellStyle name="20% - Énfasis2" xfId="184" xr:uid="{00000000-0005-0000-0000-00009E000000}"/>
    <cellStyle name="20% - Énfasis2 2" xfId="185" xr:uid="{00000000-0005-0000-0000-00009F000000}"/>
    <cellStyle name="20% - Énfasis3" xfId="186" xr:uid="{00000000-0005-0000-0000-0000A0000000}"/>
    <cellStyle name="20% - Énfasis3 2" xfId="187" xr:uid="{00000000-0005-0000-0000-0000A1000000}"/>
    <cellStyle name="20% - Énfasis4" xfId="188" xr:uid="{00000000-0005-0000-0000-0000A2000000}"/>
    <cellStyle name="20% - Énfasis4 2" xfId="189" xr:uid="{00000000-0005-0000-0000-0000A3000000}"/>
    <cellStyle name="20% - Énfasis5" xfId="190" xr:uid="{00000000-0005-0000-0000-0000A4000000}"/>
    <cellStyle name="20% - Énfasis5 2" xfId="191" xr:uid="{00000000-0005-0000-0000-0000A5000000}"/>
    <cellStyle name="20% - Énfasis6" xfId="192" xr:uid="{00000000-0005-0000-0000-0000A6000000}"/>
    <cellStyle name="20% - Énfasis6 2" xfId="193" xr:uid="{00000000-0005-0000-0000-0000A7000000}"/>
    <cellStyle name="40 % - Accent1" xfId="194" xr:uid="{00000000-0005-0000-0000-0000A8000000}"/>
    <cellStyle name="40 % - Accent2" xfId="195" xr:uid="{00000000-0005-0000-0000-0000A9000000}"/>
    <cellStyle name="40 % - Accent3" xfId="196" xr:uid="{00000000-0005-0000-0000-0000AA000000}"/>
    <cellStyle name="40 % - Accent4" xfId="197" xr:uid="{00000000-0005-0000-0000-0000AB000000}"/>
    <cellStyle name="40 % - Accent5" xfId="198" xr:uid="{00000000-0005-0000-0000-0000AC000000}"/>
    <cellStyle name="40 % - Accent6" xfId="199" xr:uid="{00000000-0005-0000-0000-0000AD000000}"/>
    <cellStyle name="40% - Accent1 2" xfId="200" xr:uid="{00000000-0005-0000-0000-0000AE000000}"/>
    <cellStyle name="40% - Accent1 2 2" xfId="201" xr:uid="{00000000-0005-0000-0000-0000AF000000}"/>
    <cellStyle name="40% - Accent1 2 2 2" xfId="202" xr:uid="{00000000-0005-0000-0000-0000B0000000}"/>
    <cellStyle name="40% - Accent1 2 2 2 2" xfId="203" xr:uid="{00000000-0005-0000-0000-0000B1000000}"/>
    <cellStyle name="40% - Accent1 2 2 2 3" xfId="204" xr:uid="{00000000-0005-0000-0000-0000B2000000}"/>
    <cellStyle name="40% - Accent1 2 2 3" xfId="205" xr:uid="{00000000-0005-0000-0000-0000B3000000}"/>
    <cellStyle name="40% - Accent1 2 2 4" xfId="206" xr:uid="{00000000-0005-0000-0000-0000B4000000}"/>
    <cellStyle name="40% - Accent1 2 2 5" xfId="207" xr:uid="{00000000-0005-0000-0000-0000B5000000}"/>
    <cellStyle name="40% - Accent1 2 3" xfId="208" xr:uid="{00000000-0005-0000-0000-0000B6000000}"/>
    <cellStyle name="40% - Accent1 2 3 2" xfId="209" xr:uid="{00000000-0005-0000-0000-0000B7000000}"/>
    <cellStyle name="40% - Accent1 2 3 2 2" xfId="210" xr:uid="{00000000-0005-0000-0000-0000B8000000}"/>
    <cellStyle name="40% - Accent1 2 3 3" xfId="211" xr:uid="{00000000-0005-0000-0000-0000B9000000}"/>
    <cellStyle name="40% - Accent1 2 3 4" xfId="212" xr:uid="{00000000-0005-0000-0000-0000BA000000}"/>
    <cellStyle name="40% - Accent1 2 4" xfId="213" xr:uid="{00000000-0005-0000-0000-0000BB000000}"/>
    <cellStyle name="40% - Accent1 2 4 2" xfId="214" xr:uid="{00000000-0005-0000-0000-0000BC000000}"/>
    <cellStyle name="40% - Accent1 2 5" xfId="215" xr:uid="{00000000-0005-0000-0000-0000BD000000}"/>
    <cellStyle name="40% - Accent1 2 6" xfId="216" xr:uid="{00000000-0005-0000-0000-0000BE000000}"/>
    <cellStyle name="40% - Accent1 2 7" xfId="217" xr:uid="{00000000-0005-0000-0000-0000BF000000}"/>
    <cellStyle name="40% - Accent1 2 8" xfId="218" xr:uid="{00000000-0005-0000-0000-0000C0000000}"/>
    <cellStyle name="40% - Accent1 3" xfId="219" xr:uid="{00000000-0005-0000-0000-0000C1000000}"/>
    <cellStyle name="40% - Accent1 3 2" xfId="220" xr:uid="{00000000-0005-0000-0000-0000C2000000}"/>
    <cellStyle name="40% - Accent1 3 3" xfId="221" xr:uid="{00000000-0005-0000-0000-0000C3000000}"/>
    <cellStyle name="40% - Accent1 3 4" xfId="222" xr:uid="{00000000-0005-0000-0000-0000C4000000}"/>
    <cellStyle name="40% - Accent1 4" xfId="223" xr:uid="{00000000-0005-0000-0000-0000C5000000}"/>
    <cellStyle name="40% - Accent1 5" xfId="224" xr:uid="{00000000-0005-0000-0000-0000C6000000}"/>
    <cellStyle name="40% - Accent2 2" xfId="225" xr:uid="{00000000-0005-0000-0000-0000C7000000}"/>
    <cellStyle name="40% - Accent2 2 2" xfId="226" xr:uid="{00000000-0005-0000-0000-0000C8000000}"/>
    <cellStyle name="40% - Accent2 2 2 2" xfId="227" xr:uid="{00000000-0005-0000-0000-0000C9000000}"/>
    <cellStyle name="40% - Accent2 2 2 2 2" xfId="228" xr:uid="{00000000-0005-0000-0000-0000CA000000}"/>
    <cellStyle name="40% - Accent2 2 2 3" xfId="229" xr:uid="{00000000-0005-0000-0000-0000CB000000}"/>
    <cellStyle name="40% - Accent2 2 2 4" xfId="230" xr:uid="{00000000-0005-0000-0000-0000CC000000}"/>
    <cellStyle name="40% - Accent2 2 3" xfId="231" xr:uid="{00000000-0005-0000-0000-0000CD000000}"/>
    <cellStyle name="40% - Accent2 2 3 2" xfId="232" xr:uid="{00000000-0005-0000-0000-0000CE000000}"/>
    <cellStyle name="40% - Accent2 2 4" xfId="233" xr:uid="{00000000-0005-0000-0000-0000CF000000}"/>
    <cellStyle name="40% - Accent2 2 5" xfId="234" xr:uid="{00000000-0005-0000-0000-0000D0000000}"/>
    <cellStyle name="40% - Accent2 2 6" xfId="235" xr:uid="{00000000-0005-0000-0000-0000D1000000}"/>
    <cellStyle name="40% - Accent2 3" xfId="236" xr:uid="{00000000-0005-0000-0000-0000D2000000}"/>
    <cellStyle name="40% - Accent2 3 2" xfId="237" xr:uid="{00000000-0005-0000-0000-0000D3000000}"/>
    <cellStyle name="40% - Accent2 3 3" xfId="238" xr:uid="{00000000-0005-0000-0000-0000D4000000}"/>
    <cellStyle name="40% - Accent2 4" xfId="239" xr:uid="{00000000-0005-0000-0000-0000D5000000}"/>
    <cellStyle name="40% - Accent2 5" xfId="240" xr:uid="{00000000-0005-0000-0000-0000D6000000}"/>
    <cellStyle name="40% - Accent3 2" xfId="241" xr:uid="{00000000-0005-0000-0000-0000D7000000}"/>
    <cellStyle name="40% - Accent3 2 2" xfId="242" xr:uid="{00000000-0005-0000-0000-0000D8000000}"/>
    <cellStyle name="40% - Accent3 2 2 2" xfId="243" xr:uid="{00000000-0005-0000-0000-0000D9000000}"/>
    <cellStyle name="40% - Accent3 2 2 2 2" xfId="244" xr:uid="{00000000-0005-0000-0000-0000DA000000}"/>
    <cellStyle name="40% - Accent3 2 2 3" xfId="245" xr:uid="{00000000-0005-0000-0000-0000DB000000}"/>
    <cellStyle name="40% - Accent3 2 2 4" xfId="246" xr:uid="{00000000-0005-0000-0000-0000DC000000}"/>
    <cellStyle name="40% - Accent3 2 3" xfId="247" xr:uid="{00000000-0005-0000-0000-0000DD000000}"/>
    <cellStyle name="40% - Accent3 2 3 2" xfId="248" xr:uid="{00000000-0005-0000-0000-0000DE000000}"/>
    <cellStyle name="40% - Accent3 2 4" xfId="249" xr:uid="{00000000-0005-0000-0000-0000DF000000}"/>
    <cellStyle name="40% - Accent3 2 5" xfId="250" xr:uid="{00000000-0005-0000-0000-0000E0000000}"/>
    <cellStyle name="40% - Accent3 2 6" xfId="251" xr:uid="{00000000-0005-0000-0000-0000E1000000}"/>
    <cellStyle name="40% - Accent3 3" xfId="252" xr:uid="{00000000-0005-0000-0000-0000E2000000}"/>
    <cellStyle name="40% - Accent3 3 2" xfId="253" xr:uid="{00000000-0005-0000-0000-0000E3000000}"/>
    <cellStyle name="40% - Accent3 3 3" xfId="254" xr:uid="{00000000-0005-0000-0000-0000E4000000}"/>
    <cellStyle name="40% - Accent3 3 4" xfId="255" xr:uid="{00000000-0005-0000-0000-0000E5000000}"/>
    <cellStyle name="40% - Accent3 4" xfId="256" xr:uid="{00000000-0005-0000-0000-0000E6000000}"/>
    <cellStyle name="40% - Accent3 5" xfId="257" xr:uid="{00000000-0005-0000-0000-0000E7000000}"/>
    <cellStyle name="40% - Accent4 2" xfId="258" xr:uid="{00000000-0005-0000-0000-0000E8000000}"/>
    <cellStyle name="40% - Accent4 2 2" xfId="259" xr:uid="{00000000-0005-0000-0000-0000E9000000}"/>
    <cellStyle name="40% - Accent4 2 2 2" xfId="260" xr:uid="{00000000-0005-0000-0000-0000EA000000}"/>
    <cellStyle name="40% - Accent4 2 2 2 2" xfId="261" xr:uid="{00000000-0005-0000-0000-0000EB000000}"/>
    <cellStyle name="40% - Accent4 2 2 2 3" xfId="262" xr:uid="{00000000-0005-0000-0000-0000EC000000}"/>
    <cellStyle name="40% - Accent4 2 2 3" xfId="263" xr:uid="{00000000-0005-0000-0000-0000ED000000}"/>
    <cellStyle name="40% - Accent4 2 2 4" xfId="264" xr:uid="{00000000-0005-0000-0000-0000EE000000}"/>
    <cellStyle name="40% - Accent4 2 2 5" xfId="265" xr:uid="{00000000-0005-0000-0000-0000EF000000}"/>
    <cellStyle name="40% - Accent4 2 3" xfId="266" xr:uid="{00000000-0005-0000-0000-0000F0000000}"/>
    <cellStyle name="40% - Accent4 2 3 2" xfId="267" xr:uid="{00000000-0005-0000-0000-0000F1000000}"/>
    <cellStyle name="40% - Accent4 2 3 2 2" xfId="268" xr:uid="{00000000-0005-0000-0000-0000F2000000}"/>
    <cellStyle name="40% - Accent4 2 3 3" xfId="269" xr:uid="{00000000-0005-0000-0000-0000F3000000}"/>
    <cellStyle name="40% - Accent4 2 3 4" xfId="270" xr:uid="{00000000-0005-0000-0000-0000F4000000}"/>
    <cellStyle name="40% - Accent4 2 4" xfId="271" xr:uid="{00000000-0005-0000-0000-0000F5000000}"/>
    <cellStyle name="40% - Accent4 2 4 2" xfId="272" xr:uid="{00000000-0005-0000-0000-0000F6000000}"/>
    <cellStyle name="40% - Accent4 2 5" xfId="273" xr:uid="{00000000-0005-0000-0000-0000F7000000}"/>
    <cellStyle name="40% - Accent4 2 6" xfId="274" xr:uid="{00000000-0005-0000-0000-0000F8000000}"/>
    <cellStyle name="40% - Accent4 2 7" xfId="275" xr:uid="{00000000-0005-0000-0000-0000F9000000}"/>
    <cellStyle name="40% - Accent4 2 8" xfId="276" xr:uid="{00000000-0005-0000-0000-0000FA000000}"/>
    <cellStyle name="40% - Accent4 3" xfId="277" xr:uid="{00000000-0005-0000-0000-0000FB000000}"/>
    <cellStyle name="40% - Accent4 3 2" xfId="278" xr:uid="{00000000-0005-0000-0000-0000FC000000}"/>
    <cellStyle name="40% - Accent4 3 3" xfId="279" xr:uid="{00000000-0005-0000-0000-0000FD000000}"/>
    <cellStyle name="40% - Accent4 3 4" xfId="280" xr:uid="{00000000-0005-0000-0000-0000FE000000}"/>
    <cellStyle name="40% - Accent4 4" xfId="281" xr:uid="{00000000-0005-0000-0000-0000FF000000}"/>
    <cellStyle name="40% - Accent4 5" xfId="282" xr:uid="{00000000-0005-0000-0000-000000010000}"/>
    <cellStyle name="40% - Accent5 2" xfId="283" xr:uid="{00000000-0005-0000-0000-000001010000}"/>
    <cellStyle name="40% - Accent5 2 2" xfId="284" xr:uid="{00000000-0005-0000-0000-000002010000}"/>
    <cellStyle name="40% - Accent5 2 2 2" xfId="285" xr:uid="{00000000-0005-0000-0000-000003010000}"/>
    <cellStyle name="40% - Accent5 2 2 2 2" xfId="286" xr:uid="{00000000-0005-0000-0000-000004010000}"/>
    <cellStyle name="40% - Accent5 2 2 3" xfId="287" xr:uid="{00000000-0005-0000-0000-000005010000}"/>
    <cellStyle name="40% - Accent5 2 2 4" xfId="288" xr:uid="{00000000-0005-0000-0000-000006010000}"/>
    <cellStyle name="40% - Accent5 2 3" xfId="289" xr:uid="{00000000-0005-0000-0000-000007010000}"/>
    <cellStyle name="40% - Accent5 2 3 2" xfId="290" xr:uid="{00000000-0005-0000-0000-000008010000}"/>
    <cellStyle name="40% - Accent5 2 4" xfId="291" xr:uid="{00000000-0005-0000-0000-000009010000}"/>
    <cellStyle name="40% - Accent5 2 5" xfId="292" xr:uid="{00000000-0005-0000-0000-00000A010000}"/>
    <cellStyle name="40% - Accent5 2 6" xfId="293" xr:uid="{00000000-0005-0000-0000-00000B010000}"/>
    <cellStyle name="40% - Accent5 3" xfId="294" xr:uid="{00000000-0005-0000-0000-00000C010000}"/>
    <cellStyle name="40% - Accent5 3 2" xfId="295" xr:uid="{00000000-0005-0000-0000-00000D010000}"/>
    <cellStyle name="40% - Accent5 3 3" xfId="296" xr:uid="{00000000-0005-0000-0000-00000E010000}"/>
    <cellStyle name="40% - Accent5 4" xfId="297" xr:uid="{00000000-0005-0000-0000-00000F010000}"/>
    <cellStyle name="40% - Accent5 5" xfId="298" xr:uid="{00000000-0005-0000-0000-000010010000}"/>
    <cellStyle name="40% - Accent6 2" xfId="299" xr:uid="{00000000-0005-0000-0000-000011010000}"/>
    <cellStyle name="40% - Accent6 2 2" xfId="300" xr:uid="{00000000-0005-0000-0000-000012010000}"/>
    <cellStyle name="40% - Accent6 2 2 2" xfId="301" xr:uid="{00000000-0005-0000-0000-000013010000}"/>
    <cellStyle name="40% - Accent6 2 2 2 2" xfId="302" xr:uid="{00000000-0005-0000-0000-000014010000}"/>
    <cellStyle name="40% - Accent6 2 2 2 3" xfId="303" xr:uid="{00000000-0005-0000-0000-000015010000}"/>
    <cellStyle name="40% - Accent6 2 2 3" xfId="304" xr:uid="{00000000-0005-0000-0000-000016010000}"/>
    <cellStyle name="40% - Accent6 2 2 4" xfId="305" xr:uid="{00000000-0005-0000-0000-000017010000}"/>
    <cellStyle name="40% - Accent6 2 2 5" xfId="306" xr:uid="{00000000-0005-0000-0000-000018010000}"/>
    <cellStyle name="40% - Accent6 2 3" xfId="307" xr:uid="{00000000-0005-0000-0000-000019010000}"/>
    <cellStyle name="40% - Accent6 2 3 2" xfId="308" xr:uid="{00000000-0005-0000-0000-00001A010000}"/>
    <cellStyle name="40% - Accent6 2 3 2 2" xfId="309" xr:uid="{00000000-0005-0000-0000-00001B010000}"/>
    <cellStyle name="40% - Accent6 2 3 3" xfId="310" xr:uid="{00000000-0005-0000-0000-00001C010000}"/>
    <cellStyle name="40% - Accent6 2 3 4" xfId="311" xr:uid="{00000000-0005-0000-0000-00001D010000}"/>
    <cellStyle name="40% - Accent6 2 4" xfId="312" xr:uid="{00000000-0005-0000-0000-00001E010000}"/>
    <cellStyle name="40% - Accent6 2 4 2" xfId="313" xr:uid="{00000000-0005-0000-0000-00001F010000}"/>
    <cellStyle name="40% - Accent6 2 5" xfId="314" xr:uid="{00000000-0005-0000-0000-000020010000}"/>
    <cellStyle name="40% - Accent6 2 6" xfId="315" xr:uid="{00000000-0005-0000-0000-000021010000}"/>
    <cellStyle name="40% - Accent6 2 7" xfId="316" xr:uid="{00000000-0005-0000-0000-000022010000}"/>
    <cellStyle name="40% - Accent6 2 8" xfId="317" xr:uid="{00000000-0005-0000-0000-000023010000}"/>
    <cellStyle name="40% - Accent6 3" xfId="318" xr:uid="{00000000-0005-0000-0000-000024010000}"/>
    <cellStyle name="40% - Accent6 3 2" xfId="319" xr:uid="{00000000-0005-0000-0000-000025010000}"/>
    <cellStyle name="40% - Accent6 3 3" xfId="320" xr:uid="{00000000-0005-0000-0000-000026010000}"/>
    <cellStyle name="40% - Accent6 3 4" xfId="321" xr:uid="{00000000-0005-0000-0000-000027010000}"/>
    <cellStyle name="40% - Accent6 4" xfId="322" xr:uid="{00000000-0005-0000-0000-000028010000}"/>
    <cellStyle name="40% - Accent6 5" xfId="323" xr:uid="{00000000-0005-0000-0000-000029010000}"/>
    <cellStyle name="40% - Colore 1" xfId="324" xr:uid="{00000000-0005-0000-0000-00002A010000}"/>
    <cellStyle name="40% - Colore 1 2" xfId="325" xr:uid="{00000000-0005-0000-0000-00002B010000}"/>
    <cellStyle name="40% - Colore 1 2 2" xfId="326" xr:uid="{00000000-0005-0000-0000-00002C010000}"/>
    <cellStyle name="40% - Colore 1 3" xfId="327" xr:uid="{00000000-0005-0000-0000-00002D010000}"/>
    <cellStyle name="40% - Colore 2" xfId="328" xr:uid="{00000000-0005-0000-0000-00002E010000}"/>
    <cellStyle name="40% - Colore 2 2" xfId="329" xr:uid="{00000000-0005-0000-0000-00002F010000}"/>
    <cellStyle name="40% - Colore 2 2 2" xfId="330" xr:uid="{00000000-0005-0000-0000-000030010000}"/>
    <cellStyle name="40% - Colore 2 3" xfId="331" xr:uid="{00000000-0005-0000-0000-000031010000}"/>
    <cellStyle name="40% - Colore 3" xfId="332" xr:uid="{00000000-0005-0000-0000-000032010000}"/>
    <cellStyle name="40% - Colore 3 2" xfId="333" xr:uid="{00000000-0005-0000-0000-000033010000}"/>
    <cellStyle name="40% - Colore 3 2 2" xfId="334" xr:uid="{00000000-0005-0000-0000-000034010000}"/>
    <cellStyle name="40% - Colore 3 3" xfId="335" xr:uid="{00000000-0005-0000-0000-000035010000}"/>
    <cellStyle name="40% - Colore 4" xfId="336" xr:uid="{00000000-0005-0000-0000-000036010000}"/>
    <cellStyle name="40% - Colore 4 2" xfId="337" xr:uid="{00000000-0005-0000-0000-000037010000}"/>
    <cellStyle name="40% - Colore 4 2 2" xfId="338" xr:uid="{00000000-0005-0000-0000-000038010000}"/>
    <cellStyle name="40% - Colore 4 3" xfId="339" xr:uid="{00000000-0005-0000-0000-000039010000}"/>
    <cellStyle name="40% - Colore 5" xfId="340" xr:uid="{00000000-0005-0000-0000-00003A010000}"/>
    <cellStyle name="40% - Colore 5 2" xfId="341" xr:uid="{00000000-0005-0000-0000-00003B010000}"/>
    <cellStyle name="40% - Colore 5 2 2" xfId="342" xr:uid="{00000000-0005-0000-0000-00003C010000}"/>
    <cellStyle name="40% - Colore 5 3" xfId="343" xr:uid="{00000000-0005-0000-0000-00003D010000}"/>
    <cellStyle name="40% - Colore 6" xfId="344" xr:uid="{00000000-0005-0000-0000-00003E010000}"/>
    <cellStyle name="40% - Colore 6 2" xfId="345" xr:uid="{00000000-0005-0000-0000-00003F010000}"/>
    <cellStyle name="40% - Colore 6 2 2" xfId="346" xr:uid="{00000000-0005-0000-0000-000040010000}"/>
    <cellStyle name="40% - Colore 6 3" xfId="347" xr:uid="{00000000-0005-0000-0000-000041010000}"/>
    <cellStyle name="40% - Énfasis1" xfId="348" xr:uid="{00000000-0005-0000-0000-000042010000}"/>
    <cellStyle name="40% - Énfasis1 2" xfId="349" xr:uid="{00000000-0005-0000-0000-000043010000}"/>
    <cellStyle name="40% - Énfasis2" xfId="350" xr:uid="{00000000-0005-0000-0000-000044010000}"/>
    <cellStyle name="40% - Énfasis2 2" xfId="351" xr:uid="{00000000-0005-0000-0000-000045010000}"/>
    <cellStyle name="40% - Énfasis3" xfId="352" xr:uid="{00000000-0005-0000-0000-000046010000}"/>
    <cellStyle name="40% - Énfasis3 2" xfId="353" xr:uid="{00000000-0005-0000-0000-000047010000}"/>
    <cellStyle name="40% - Énfasis4" xfId="354" xr:uid="{00000000-0005-0000-0000-000048010000}"/>
    <cellStyle name="40% - Énfasis4 2" xfId="355" xr:uid="{00000000-0005-0000-0000-000049010000}"/>
    <cellStyle name="40% - Énfasis5" xfId="356" xr:uid="{00000000-0005-0000-0000-00004A010000}"/>
    <cellStyle name="40% - Énfasis5 2" xfId="357" xr:uid="{00000000-0005-0000-0000-00004B010000}"/>
    <cellStyle name="40% - Énfasis6" xfId="358" xr:uid="{00000000-0005-0000-0000-00004C010000}"/>
    <cellStyle name="40% - Énfasis6 2" xfId="359" xr:uid="{00000000-0005-0000-0000-00004D010000}"/>
    <cellStyle name="60 % - Accent1" xfId="360" xr:uid="{00000000-0005-0000-0000-00004E010000}"/>
    <cellStyle name="60 % - Accent2" xfId="361" xr:uid="{00000000-0005-0000-0000-00004F010000}"/>
    <cellStyle name="60 % - Accent3" xfId="362" xr:uid="{00000000-0005-0000-0000-000050010000}"/>
    <cellStyle name="60 % - Accent4" xfId="363" xr:uid="{00000000-0005-0000-0000-000051010000}"/>
    <cellStyle name="60 % - Accent5" xfId="364" xr:uid="{00000000-0005-0000-0000-000052010000}"/>
    <cellStyle name="60 % - Accent6" xfId="365" xr:uid="{00000000-0005-0000-0000-000053010000}"/>
    <cellStyle name="60% - Accent1 2" xfId="366" xr:uid="{00000000-0005-0000-0000-000054010000}"/>
    <cellStyle name="60% - Accent1 2 2" xfId="367" xr:uid="{00000000-0005-0000-0000-000055010000}"/>
    <cellStyle name="60% - Accent1 2 3" xfId="368" xr:uid="{00000000-0005-0000-0000-000056010000}"/>
    <cellStyle name="60% - Accent1 2 4" xfId="369" xr:uid="{00000000-0005-0000-0000-000057010000}"/>
    <cellStyle name="60% - Accent1 2 5" xfId="370" xr:uid="{00000000-0005-0000-0000-000058010000}"/>
    <cellStyle name="60% - Accent1 2 6" xfId="371" xr:uid="{00000000-0005-0000-0000-000059010000}"/>
    <cellStyle name="60% - Accent1 3" xfId="372" xr:uid="{00000000-0005-0000-0000-00005A010000}"/>
    <cellStyle name="60% - Accent1 3 2" xfId="373" xr:uid="{00000000-0005-0000-0000-00005B010000}"/>
    <cellStyle name="60% - Accent2 2" xfId="374" xr:uid="{00000000-0005-0000-0000-00005C010000}"/>
    <cellStyle name="60% - Accent2 2 2" xfId="375" xr:uid="{00000000-0005-0000-0000-00005D010000}"/>
    <cellStyle name="60% - Accent2 2 3" xfId="376" xr:uid="{00000000-0005-0000-0000-00005E010000}"/>
    <cellStyle name="60% - Accent2 3" xfId="377" xr:uid="{00000000-0005-0000-0000-00005F010000}"/>
    <cellStyle name="60% - Accent3 2" xfId="378" xr:uid="{00000000-0005-0000-0000-000060010000}"/>
    <cellStyle name="60% - Accent3 2 2" xfId="379" xr:uid="{00000000-0005-0000-0000-000061010000}"/>
    <cellStyle name="60% - Accent3 2 3" xfId="380" xr:uid="{00000000-0005-0000-0000-000062010000}"/>
    <cellStyle name="60% - Accent3 2 4" xfId="381" xr:uid="{00000000-0005-0000-0000-000063010000}"/>
    <cellStyle name="60% - Accent3 3" xfId="382" xr:uid="{00000000-0005-0000-0000-000064010000}"/>
    <cellStyle name="60% - Accent3 3 2" xfId="383" xr:uid="{00000000-0005-0000-0000-000065010000}"/>
    <cellStyle name="60% - Accent4 2" xfId="384" xr:uid="{00000000-0005-0000-0000-000066010000}"/>
    <cellStyle name="60% - Accent4 2 2" xfId="385" xr:uid="{00000000-0005-0000-0000-000067010000}"/>
    <cellStyle name="60% - Accent4 2 3" xfId="386" xr:uid="{00000000-0005-0000-0000-000068010000}"/>
    <cellStyle name="60% - Accent4 2 4" xfId="387" xr:uid="{00000000-0005-0000-0000-000069010000}"/>
    <cellStyle name="60% - Accent4 3" xfId="388" xr:uid="{00000000-0005-0000-0000-00006A010000}"/>
    <cellStyle name="60% - Accent4 3 2" xfId="389" xr:uid="{00000000-0005-0000-0000-00006B010000}"/>
    <cellStyle name="60% - Accent5 2" xfId="390" xr:uid="{00000000-0005-0000-0000-00006C010000}"/>
    <cellStyle name="60% - Accent5 2 2" xfId="391" xr:uid="{00000000-0005-0000-0000-00006D010000}"/>
    <cellStyle name="60% - Accent5 2 3" xfId="392" xr:uid="{00000000-0005-0000-0000-00006E010000}"/>
    <cellStyle name="60% - Accent5 3" xfId="393" xr:uid="{00000000-0005-0000-0000-00006F010000}"/>
    <cellStyle name="60% - Accent6 2" xfId="394" xr:uid="{00000000-0005-0000-0000-000070010000}"/>
    <cellStyle name="60% - Accent6 2 2" xfId="395" xr:uid="{00000000-0005-0000-0000-000071010000}"/>
    <cellStyle name="60% - Accent6 2 3" xfId="396" xr:uid="{00000000-0005-0000-0000-000072010000}"/>
    <cellStyle name="60% - Accent6 2 4" xfId="397" xr:uid="{00000000-0005-0000-0000-000073010000}"/>
    <cellStyle name="60% - Accent6 3" xfId="398" xr:uid="{00000000-0005-0000-0000-000074010000}"/>
    <cellStyle name="60% - Accent6 3 2" xfId="399" xr:uid="{00000000-0005-0000-0000-000075010000}"/>
    <cellStyle name="60% - Colore 1" xfId="400" xr:uid="{00000000-0005-0000-0000-000076010000}"/>
    <cellStyle name="60% - Colore 2" xfId="401" xr:uid="{00000000-0005-0000-0000-000077010000}"/>
    <cellStyle name="60% - Colore 3" xfId="402" xr:uid="{00000000-0005-0000-0000-000078010000}"/>
    <cellStyle name="60% - Colore 4" xfId="403" xr:uid="{00000000-0005-0000-0000-000079010000}"/>
    <cellStyle name="60% - Colore 5" xfId="404" xr:uid="{00000000-0005-0000-0000-00007A010000}"/>
    <cellStyle name="60% - Colore 6" xfId="405" xr:uid="{00000000-0005-0000-0000-00007B010000}"/>
    <cellStyle name="60% - Énfasis1" xfId="406" xr:uid="{00000000-0005-0000-0000-00007C010000}"/>
    <cellStyle name="60% - Énfasis2" xfId="407" xr:uid="{00000000-0005-0000-0000-00007D010000}"/>
    <cellStyle name="60% - Énfasis3" xfId="408" xr:uid="{00000000-0005-0000-0000-00007E010000}"/>
    <cellStyle name="60% - Énfasis4" xfId="409" xr:uid="{00000000-0005-0000-0000-00007F010000}"/>
    <cellStyle name="60% - Énfasis5" xfId="410" xr:uid="{00000000-0005-0000-0000-000080010000}"/>
    <cellStyle name="60% - Énfasis6" xfId="411" xr:uid="{00000000-0005-0000-0000-000081010000}"/>
    <cellStyle name="Accent1 2" xfId="412" xr:uid="{00000000-0005-0000-0000-000082010000}"/>
    <cellStyle name="Accent1 2 2" xfId="413" xr:uid="{00000000-0005-0000-0000-000083010000}"/>
    <cellStyle name="Accent1 2 3" xfId="414" xr:uid="{00000000-0005-0000-0000-000084010000}"/>
    <cellStyle name="Accent1 2 4" xfId="415" xr:uid="{00000000-0005-0000-0000-000085010000}"/>
    <cellStyle name="Accent1 2 5" xfId="416" xr:uid="{00000000-0005-0000-0000-000086010000}"/>
    <cellStyle name="Accent1 2 6" xfId="417" xr:uid="{00000000-0005-0000-0000-000087010000}"/>
    <cellStyle name="Accent1 3" xfId="418" xr:uid="{00000000-0005-0000-0000-000088010000}"/>
    <cellStyle name="Accent1 3 2" xfId="419" xr:uid="{00000000-0005-0000-0000-000089010000}"/>
    <cellStyle name="Accent2 2" xfId="420" xr:uid="{00000000-0005-0000-0000-00008A010000}"/>
    <cellStyle name="Accent2 2 2" xfId="421" xr:uid="{00000000-0005-0000-0000-00008B010000}"/>
    <cellStyle name="Accent2 2 3" xfId="422" xr:uid="{00000000-0005-0000-0000-00008C010000}"/>
    <cellStyle name="Accent2 3" xfId="423" xr:uid="{00000000-0005-0000-0000-00008D010000}"/>
    <cellStyle name="Accent3 2" xfId="424" xr:uid="{00000000-0005-0000-0000-00008E010000}"/>
    <cellStyle name="Accent3 2 2" xfId="425" xr:uid="{00000000-0005-0000-0000-00008F010000}"/>
    <cellStyle name="Accent3 2 3" xfId="426" xr:uid="{00000000-0005-0000-0000-000090010000}"/>
    <cellStyle name="Accent3 3" xfId="427" xr:uid="{00000000-0005-0000-0000-000091010000}"/>
    <cellStyle name="Accent4 2" xfId="428" xr:uid="{00000000-0005-0000-0000-000092010000}"/>
    <cellStyle name="Accent4 2 2" xfId="429" xr:uid="{00000000-0005-0000-0000-000093010000}"/>
    <cellStyle name="Accent4 2 3" xfId="430" xr:uid="{00000000-0005-0000-0000-000094010000}"/>
    <cellStyle name="Accent4 2 4" xfId="431" xr:uid="{00000000-0005-0000-0000-000095010000}"/>
    <cellStyle name="Accent4 2 5" xfId="432" xr:uid="{00000000-0005-0000-0000-000096010000}"/>
    <cellStyle name="Accent4 2 6" xfId="433" xr:uid="{00000000-0005-0000-0000-000097010000}"/>
    <cellStyle name="Accent4 3" xfId="434" xr:uid="{00000000-0005-0000-0000-000098010000}"/>
    <cellStyle name="Accent4 3 2" xfId="435" xr:uid="{00000000-0005-0000-0000-000099010000}"/>
    <cellStyle name="Accent5 2" xfId="436" xr:uid="{00000000-0005-0000-0000-00009A010000}"/>
    <cellStyle name="Accent5 2 2" xfId="437" xr:uid="{00000000-0005-0000-0000-00009B010000}"/>
    <cellStyle name="Accent5 2 3" xfId="438" xr:uid="{00000000-0005-0000-0000-00009C010000}"/>
    <cellStyle name="Accent5 3" xfId="439" xr:uid="{00000000-0005-0000-0000-00009D010000}"/>
    <cellStyle name="Accent6 2" xfId="440" xr:uid="{00000000-0005-0000-0000-00009E010000}"/>
    <cellStyle name="Accent6 2 2" xfId="441" xr:uid="{00000000-0005-0000-0000-00009F010000}"/>
    <cellStyle name="Accent6 2 3" xfId="442" xr:uid="{00000000-0005-0000-0000-0000A0010000}"/>
    <cellStyle name="Accent6 3" xfId="443" xr:uid="{00000000-0005-0000-0000-0000A1010000}"/>
    <cellStyle name="AutoFormat Options" xfId="444" xr:uid="{00000000-0005-0000-0000-0000A2010000}"/>
    <cellStyle name="AutoFormat Options 2" xfId="445" xr:uid="{00000000-0005-0000-0000-0000A3010000}"/>
    <cellStyle name="Avertissement" xfId="446" xr:uid="{00000000-0005-0000-0000-0000A4010000}"/>
    <cellStyle name="Bad 2" xfId="447" xr:uid="{00000000-0005-0000-0000-0000A5010000}"/>
    <cellStyle name="Bad 2 2" xfId="448" xr:uid="{00000000-0005-0000-0000-0000A6010000}"/>
    <cellStyle name="Bad 2 3" xfId="449" xr:uid="{00000000-0005-0000-0000-0000A7010000}"/>
    <cellStyle name="Bad 3" xfId="450" xr:uid="{00000000-0005-0000-0000-0000A8010000}"/>
    <cellStyle name="BlankedZeros" xfId="451" xr:uid="{00000000-0005-0000-0000-0000A9010000}"/>
    <cellStyle name="BoldLineDescription" xfId="452" xr:uid="{00000000-0005-0000-0000-0000AA010000}"/>
    <cellStyle name="BoldUnderline" xfId="453" xr:uid="{00000000-0005-0000-0000-0000AB010000}"/>
    <cellStyle name="Border Heavy" xfId="454" xr:uid="{00000000-0005-0000-0000-0000AC010000}"/>
    <cellStyle name="Border Heavy 2" xfId="455" xr:uid="{00000000-0005-0000-0000-0000AD010000}"/>
    <cellStyle name="Border Heavy 2 2" xfId="456" xr:uid="{00000000-0005-0000-0000-0000AE010000}"/>
    <cellStyle name="Border Thin" xfId="457" xr:uid="{00000000-0005-0000-0000-0000AF010000}"/>
    <cellStyle name="Buena" xfId="458" xr:uid="{00000000-0005-0000-0000-0000B0010000}"/>
    <cellStyle name="Calcolo" xfId="459" xr:uid="{00000000-0005-0000-0000-0000B1010000}"/>
    <cellStyle name="Calcolo 10" xfId="460" xr:uid="{00000000-0005-0000-0000-0000B2010000}"/>
    <cellStyle name="Calcolo 11" xfId="461" xr:uid="{00000000-0005-0000-0000-0000B3010000}"/>
    <cellStyle name="Calcolo 12" xfId="462" xr:uid="{00000000-0005-0000-0000-0000B4010000}"/>
    <cellStyle name="Calcolo 2" xfId="463" xr:uid="{00000000-0005-0000-0000-0000B5010000}"/>
    <cellStyle name="Calcolo 2 10" xfId="464" xr:uid="{00000000-0005-0000-0000-0000B6010000}"/>
    <cellStyle name="Calcolo 2 11" xfId="465" xr:uid="{00000000-0005-0000-0000-0000B7010000}"/>
    <cellStyle name="Calcolo 2 12" xfId="466" xr:uid="{00000000-0005-0000-0000-0000B8010000}"/>
    <cellStyle name="Calcolo 2 13" xfId="467" xr:uid="{00000000-0005-0000-0000-0000B9010000}"/>
    <cellStyle name="Calcolo 2 14" xfId="468" xr:uid="{00000000-0005-0000-0000-0000BA010000}"/>
    <cellStyle name="Calcolo 2 15" xfId="469" xr:uid="{00000000-0005-0000-0000-0000BB010000}"/>
    <cellStyle name="Calcolo 2 2" xfId="470" xr:uid="{00000000-0005-0000-0000-0000BC010000}"/>
    <cellStyle name="Calcolo 2 3" xfId="471" xr:uid="{00000000-0005-0000-0000-0000BD010000}"/>
    <cellStyle name="Calcolo 2 4" xfId="472" xr:uid="{00000000-0005-0000-0000-0000BE010000}"/>
    <cellStyle name="Calcolo 2 5" xfId="473" xr:uid="{00000000-0005-0000-0000-0000BF010000}"/>
    <cellStyle name="Calcolo 2 6" xfId="474" xr:uid="{00000000-0005-0000-0000-0000C0010000}"/>
    <cellStyle name="Calcolo 2 7" xfId="475" xr:uid="{00000000-0005-0000-0000-0000C1010000}"/>
    <cellStyle name="Calcolo 2 8" xfId="476" xr:uid="{00000000-0005-0000-0000-0000C2010000}"/>
    <cellStyle name="Calcolo 2 9" xfId="477" xr:uid="{00000000-0005-0000-0000-0000C3010000}"/>
    <cellStyle name="Calcolo 3" xfId="478" xr:uid="{00000000-0005-0000-0000-0000C4010000}"/>
    <cellStyle name="Calcolo 3 10" xfId="479" xr:uid="{00000000-0005-0000-0000-0000C5010000}"/>
    <cellStyle name="Calcolo 3 11" xfId="480" xr:uid="{00000000-0005-0000-0000-0000C6010000}"/>
    <cellStyle name="Calcolo 3 12" xfId="481" xr:uid="{00000000-0005-0000-0000-0000C7010000}"/>
    <cellStyle name="Calcolo 3 13" xfId="482" xr:uid="{00000000-0005-0000-0000-0000C8010000}"/>
    <cellStyle name="Calcolo 3 14" xfId="483" xr:uid="{00000000-0005-0000-0000-0000C9010000}"/>
    <cellStyle name="Calcolo 3 15" xfId="484" xr:uid="{00000000-0005-0000-0000-0000CA010000}"/>
    <cellStyle name="Calcolo 3 2" xfId="485" xr:uid="{00000000-0005-0000-0000-0000CB010000}"/>
    <cellStyle name="Calcolo 3 3" xfId="486" xr:uid="{00000000-0005-0000-0000-0000CC010000}"/>
    <cellStyle name="Calcolo 3 4" xfId="487" xr:uid="{00000000-0005-0000-0000-0000CD010000}"/>
    <cellStyle name="Calcolo 3 5" xfId="488" xr:uid="{00000000-0005-0000-0000-0000CE010000}"/>
    <cellStyle name="Calcolo 3 6" xfId="489" xr:uid="{00000000-0005-0000-0000-0000CF010000}"/>
    <cellStyle name="Calcolo 3 7" xfId="490" xr:uid="{00000000-0005-0000-0000-0000D0010000}"/>
    <cellStyle name="Calcolo 3 8" xfId="491" xr:uid="{00000000-0005-0000-0000-0000D1010000}"/>
    <cellStyle name="Calcolo 3 9" xfId="492" xr:uid="{00000000-0005-0000-0000-0000D2010000}"/>
    <cellStyle name="Calcolo 4" xfId="493" xr:uid="{00000000-0005-0000-0000-0000D3010000}"/>
    <cellStyle name="Calcolo 5" xfId="494" xr:uid="{00000000-0005-0000-0000-0000D4010000}"/>
    <cellStyle name="Calcolo 6" xfId="495" xr:uid="{00000000-0005-0000-0000-0000D5010000}"/>
    <cellStyle name="Calcolo 7" xfId="496" xr:uid="{00000000-0005-0000-0000-0000D6010000}"/>
    <cellStyle name="Calcolo 8" xfId="497" xr:uid="{00000000-0005-0000-0000-0000D7010000}"/>
    <cellStyle name="Calcolo 9" xfId="498" xr:uid="{00000000-0005-0000-0000-0000D8010000}"/>
    <cellStyle name="Calcul" xfId="499" xr:uid="{00000000-0005-0000-0000-0000D9010000}"/>
    <cellStyle name="Calcul 10" xfId="500" xr:uid="{00000000-0005-0000-0000-0000DA010000}"/>
    <cellStyle name="Calcul 11" xfId="501" xr:uid="{00000000-0005-0000-0000-0000DB010000}"/>
    <cellStyle name="Calcul 12" xfId="502" xr:uid="{00000000-0005-0000-0000-0000DC010000}"/>
    <cellStyle name="Calcul 13" xfId="503" xr:uid="{00000000-0005-0000-0000-0000DD010000}"/>
    <cellStyle name="Calcul 14" xfId="504" xr:uid="{00000000-0005-0000-0000-0000DE010000}"/>
    <cellStyle name="Calcul 2" xfId="505" xr:uid="{00000000-0005-0000-0000-0000DF010000}"/>
    <cellStyle name="Calcul 3" xfId="506" xr:uid="{00000000-0005-0000-0000-0000E0010000}"/>
    <cellStyle name="Calcul 4" xfId="507" xr:uid="{00000000-0005-0000-0000-0000E1010000}"/>
    <cellStyle name="Calcul 5" xfId="508" xr:uid="{00000000-0005-0000-0000-0000E2010000}"/>
    <cellStyle name="Calcul 6" xfId="509" xr:uid="{00000000-0005-0000-0000-0000E3010000}"/>
    <cellStyle name="Calcul 7" xfId="510" xr:uid="{00000000-0005-0000-0000-0000E4010000}"/>
    <cellStyle name="Calcul 8" xfId="511" xr:uid="{00000000-0005-0000-0000-0000E5010000}"/>
    <cellStyle name="Calcul 9" xfId="512" xr:uid="{00000000-0005-0000-0000-0000E6010000}"/>
    <cellStyle name="Calculation 10" xfId="513" xr:uid="{00000000-0005-0000-0000-0000E7010000}"/>
    <cellStyle name="Calculation 11" xfId="514" xr:uid="{00000000-0005-0000-0000-0000E8010000}"/>
    <cellStyle name="Calculation 12" xfId="515" xr:uid="{00000000-0005-0000-0000-0000E9010000}"/>
    <cellStyle name="Calculation 13" xfId="516" xr:uid="{00000000-0005-0000-0000-0000EA010000}"/>
    <cellStyle name="Calculation 14" xfId="517" xr:uid="{00000000-0005-0000-0000-0000EB010000}"/>
    <cellStyle name="Calculation 2" xfId="518" xr:uid="{00000000-0005-0000-0000-0000EC010000}"/>
    <cellStyle name="Calculation 2 2" xfId="519" xr:uid="{00000000-0005-0000-0000-0000ED010000}"/>
    <cellStyle name="Calculation 2 2 2" xfId="520" xr:uid="{00000000-0005-0000-0000-0000EE010000}"/>
    <cellStyle name="Calculation 2 2 3" xfId="521" xr:uid="{00000000-0005-0000-0000-0000EF010000}"/>
    <cellStyle name="Calculation 2 3" xfId="522" xr:uid="{00000000-0005-0000-0000-0000F0010000}"/>
    <cellStyle name="Calculation 2 3 2" xfId="523" xr:uid="{00000000-0005-0000-0000-0000F1010000}"/>
    <cellStyle name="Calculation 2 3 3" xfId="524" xr:uid="{00000000-0005-0000-0000-0000F2010000}"/>
    <cellStyle name="Calculation 2 4" xfId="525" xr:uid="{00000000-0005-0000-0000-0000F3010000}"/>
    <cellStyle name="Calculation 2 5" xfId="526" xr:uid="{00000000-0005-0000-0000-0000F4010000}"/>
    <cellStyle name="Calculation 2 6" xfId="527" xr:uid="{00000000-0005-0000-0000-0000F5010000}"/>
    <cellStyle name="Calculation 3" xfId="528" xr:uid="{00000000-0005-0000-0000-0000F6010000}"/>
    <cellStyle name="Calculation 3 10" xfId="529" xr:uid="{00000000-0005-0000-0000-0000F7010000}"/>
    <cellStyle name="Calculation 3 11" xfId="530" xr:uid="{00000000-0005-0000-0000-0000F8010000}"/>
    <cellStyle name="Calculation 3 12" xfId="531" xr:uid="{00000000-0005-0000-0000-0000F9010000}"/>
    <cellStyle name="Calculation 3 13" xfId="532" xr:uid="{00000000-0005-0000-0000-0000FA010000}"/>
    <cellStyle name="Calculation 3 2" xfId="533" xr:uid="{00000000-0005-0000-0000-0000FB010000}"/>
    <cellStyle name="Calculation 3 2 10" xfId="534" xr:uid="{00000000-0005-0000-0000-0000FC010000}"/>
    <cellStyle name="Calculation 3 2 11" xfId="535" xr:uid="{00000000-0005-0000-0000-0000FD010000}"/>
    <cellStyle name="Calculation 3 2 12" xfId="536" xr:uid="{00000000-0005-0000-0000-0000FE010000}"/>
    <cellStyle name="Calculation 3 2 13" xfId="537" xr:uid="{00000000-0005-0000-0000-0000FF010000}"/>
    <cellStyle name="Calculation 3 2 14" xfId="538" xr:uid="{00000000-0005-0000-0000-000000020000}"/>
    <cellStyle name="Calculation 3 2 2" xfId="539" xr:uid="{00000000-0005-0000-0000-000001020000}"/>
    <cellStyle name="Calculation 3 2 3" xfId="540" xr:uid="{00000000-0005-0000-0000-000002020000}"/>
    <cellStyle name="Calculation 3 2 4" xfId="541" xr:uid="{00000000-0005-0000-0000-000003020000}"/>
    <cellStyle name="Calculation 3 2 5" xfId="542" xr:uid="{00000000-0005-0000-0000-000004020000}"/>
    <cellStyle name="Calculation 3 2 6" xfId="543" xr:uid="{00000000-0005-0000-0000-000005020000}"/>
    <cellStyle name="Calculation 3 2 7" xfId="544" xr:uid="{00000000-0005-0000-0000-000006020000}"/>
    <cellStyle name="Calculation 3 2 8" xfId="545" xr:uid="{00000000-0005-0000-0000-000007020000}"/>
    <cellStyle name="Calculation 3 2 9" xfId="546" xr:uid="{00000000-0005-0000-0000-000008020000}"/>
    <cellStyle name="Calculation 3 3" xfId="547" xr:uid="{00000000-0005-0000-0000-000009020000}"/>
    <cellStyle name="Calculation 3 3 10" xfId="548" xr:uid="{00000000-0005-0000-0000-00000A020000}"/>
    <cellStyle name="Calculation 3 3 11" xfId="549" xr:uid="{00000000-0005-0000-0000-00000B020000}"/>
    <cellStyle name="Calculation 3 3 12" xfId="550" xr:uid="{00000000-0005-0000-0000-00000C020000}"/>
    <cellStyle name="Calculation 3 3 13" xfId="551" xr:uid="{00000000-0005-0000-0000-00000D020000}"/>
    <cellStyle name="Calculation 3 3 14" xfId="552" xr:uid="{00000000-0005-0000-0000-00000E020000}"/>
    <cellStyle name="Calculation 3 3 2" xfId="553" xr:uid="{00000000-0005-0000-0000-00000F020000}"/>
    <cellStyle name="Calculation 3 3 3" xfId="554" xr:uid="{00000000-0005-0000-0000-000010020000}"/>
    <cellStyle name="Calculation 3 3 4" xfId="555" xr:uid="{00000000-0005-0000-0000-000011020000}"/>
    <cellStyle name="Calculation 3 3 5" xfId="556" xr:uid="{00000000-0005-0000-0000-000012020000}"/>
    <cellStyle name="Calculation 3 3 6" xfId="557" xr:uid="{00000000-0005-0000-0000-000013020000}"/>
    <cellStyle name="Calculation 3 3 7" xfId="558" xr:uid="{00000000-0005-0000-0000-000014020000}"/>
    <cellStyle name="Calculation 3 3 8" xfId="559" xr:uid="{00000000-0005-0000-0000-000015020000}"/>
    <cellStyle name="Calculation 3 3 9" xfId="560" xr:uid="{00000000-0005-0000-0000-000016020000}"/>
    <cellStyle name="Calculation 3 4" xfId="561" xr:uid="{00000000-0005-0000-0000-000017020000}"/>
    <cellStyle name="Calculation 3 5" xfId="562" xr:uid="{00000000-0005-0000-0000-000018020000}"/>
    <cellStyle name="Calculation 3 6" xfId="563" xr:uid="{00000000-0005-0000-0000-000019020000}"/>
    <cellStyle name="Calculation 3 7" xfId="564" xr:uid="{00000000-0005-0000-0000-00001A020000}"/>
    <cellStyle name="Calculation 3 8" xfId="565" xr:uid="{00000000-0005-0000-0000-00001B020000}"/>
    <cellStyle name="Calculation 3 9" xfId="566" xr:uid="{00000000-0005-0000-0000-00001C020000}"/>
    <cellStyle name="Calculation 4" xfId="567" xr:uid="{00000000-0005-0000-0000-00001D020000}"/>
    <cellStyle name="Calculation 4 10" xfId="568" xr:uid="{00000000-0005-0000-0000-00001E020000}"/>
    <cellStyle name="Calculation 4 11" xfId="569" xr:uid="{00000000-0005-0000-0000-00001F020000}"/>
    <cellStyle name="Calculation 4 12" xfId="570" xr:uid="{00000000-0005-0000-0000-000020020000}"/>
    <cellStyle name="Calculation 4 13" xfId="571" xr:uid="{00000000-0005-0000-0000-000021020000}"/>
    <cellStyle name="Calculation 4 14" xfId="572" xr:uid="{00000000-0005-0000-0000-000022020000}"/>
    <cellStyle name="Calculation 4 2" xfId="573" xr:uid="{00000000-0005-0000-0000-000023020000}"/>
    <cellStyle name="Calculation 4 3" xfId="574" xr:uid="{00000000-0005-0000-0000-000024020000}"/>
    <cellStyle name="Calculation 4 4" xfId="575" xr:uid="{00000000-0005-0000-0000-000025020000}"/>
    <cellStyle name="Calculation 4 5" xfId="576" xr:uid="{00000000-0005-0000-0000-000026020000}"/>
    <cellStyle name="Calculation 4 6" xfId="577" xr:uid="{00000000-0005-0000-0000-000027020000}"/>
    <cellStyle name="Calculation 4 7" xfId="578" xr:uid="{00000000-0005-0000-0000-000028020000}"/>
    <cellStyle name="Calculation 4 8" xfId="579" xr:uid="{00000000-0005-0000-0000-000029020000}"/>
    <cellStyle name="Calculation 4 9" xfId="580" xr:uid="{00000000-0005-0000-0000-00002A020000}"/>
    <cellStyle name="Calculation 5" xfId="581" xr:uid="{00000000-0005-0000-0000-00002B020000}"/>
    <cellStyle name="Calculation 5 10" xfId="582" xr:uid="{00000000-0005-0000-0000-00002C020000}"/>
    <cellStyle name="Calculation 5 11" xfId="583" xr:uid="{00000000-0005-0000-0000-00002D020000}"/>
    <cellStyle name="Calculation 5 12" xfId="584" xr:uid="{00000000-0005-0000-0000-00002E020000}"/>
    <cellStyle name="Calculation 5 13" xfId="585" xr:uid="{00000000-0005-0000-0000-00002F020000}"/>
    <cellStyle name="Calculation 5 14" xfId="586" xr:uid="{00000000-0005-0000-0000-000030020000}"/>
    <cellStyle name="Calculation 5 2" xfId="587" xr:uid="{00000000-0005-0000-0000-000031020000}"/>
    <cellStyle name="Calculation 5 3" xfId="588" xr:uid="{00000000-0005-0000-0000-000032020000}"/>
    <cellStyle name="Calculation 5 4" xfId="589" xr:uid="{00000000-0005-0000-0000-000033020000}"/>
    <cellStyle name="Calculation 5 5" xfId="590" xr:uid="{00000000-0005-0000-0000-000034020000}"/>
    <cellStyle name="Calculation 5 6" xfId="591" xr:uid="{00000000-0005-0000-0000-000035020000}"/>
    <cellStyle name="Calculation 5 7" xfId="592" xr:uid="{00000000-0005-0000-0000-000036020000}"/>
    <cellStyle name="Calculation 5 8" xfId="593" xr:uid="{00000000-0005-0000-0000-000037020000}"/>
    <cellStyle name="Calculation 5 9" xfId="594" xr:uid="{00000000-0005-0000-0000-000038020000}"/>
    <cellStyle name="Calculation 6" xfId="595" xr:uid="{00000000-0005-0000-0000-000039020000}"/>
    <cellStyle name="Calculation 7" xfId="596" xr:uid="{00000000-0005-0000-0000-00003A020000}"/>
    <cellStyle name="Calculation 8" xfId="597" xr:uid="{00000000-0005-0000-0000-00003B020000}"/>
    <cellStyle name="Calculation 9" xfId="598" xr:uid="{00000000-0005-0000-0000-00003C020000}"/>
    <cellStyle name="Cálculo" xfId="599" xr:uid="{00000000-0005-0000-0000-00003D020000}"/>
    <cellStyle name="Celda de comprobación" xfId="600" xr:uid="{00000000-0005-0000-0000-00003E020000}"/>
    <cellStyle name="Celda vinculada" xfId="601" xr:uid="{00000000-0005-0000-0000-00003F020000}"/>
    <cellStyle name="Cella collegata" xfId="602" xr:uid="{00000000-0005-0000-0000-000040020000}"/>
    <cellStyle name="Cella da controllare" xfId="603" xr:uid="{00000000-0005-0000-0000-000041020000}"/>
    <cellStyle name="Cellule liée" xfId="604" xr:uid="{00000000-0005-0000-0000-000042020000}"/>
    <cellStyle name="Check Cell 2" xfId="605" xr:uid="{00000000-0005-0000-0000-000043020000}"/>
    <cellStyle name="Check Cell 2 2" xfId="606" xr:uid="{00000000-0005-0000-0000-000044020000}"/>
    <cellStyle name="Check Cell 2 3" xfId="607" xr:uid="{00000000-0005-0000-0000-000045020000}"/>
    <cellStyle name="Check Cell 3" xfId="608" xr:uid="{00000000-0005-0000-0000-000046020000}"/>
    <cellStyle name="checkExposure" xfId="609" xr:uid="{00000000-0005-0000-0000-000047020000}"/>
    <cellStyle name="checkExposure 10" xfId="610" xr:uid="{00000000-0005-0000-0000-000048020000}"/>
    <cellStyle name="checkExposure 11" xfId="611" xr:uid="{00000000-0005-0000-0000-000049020000}"/>
    <cellStyle name="checkExposure 12" xfId="612" xr:uid="{00000000-0005-0000-0000-00004A020000}"/>
    <cellStyle name="checkExposure 2" xfId="613" xr:uid="{00000000-0005-0000-0000-00004B020000}"/>
    <cellStyle name="checkExposure 2 10" xfId="614" xr:uid="{00000000-0005-0000-0000-00004C020000}"/>
    <cellStyle name="checkExposure 2 11" xfId="615" xr:uid="{00000000-0005-0000-0000-00004D020000}"/>
    <cellStyle name="checkExposure 2 12" xfId="616" xr:uid="{00000000-0005-0000-0000-00004E020000}"/>
    <cellStyle name="checkExposure 2 13" xfId="617" xr:uid="{00000000-0005-0000-0000-00004F020000}"/>
    <cellStyle name="checkExposure 2 14" xfId="618" xr:uid="{00000000-0005-0000-0000-000050020000}"/>
    <cellStyle name="checkExposure 2 2" xfId="619" xr:uid="{00000000-0005-0000-0000-000051020000}"/>
    <cellStyle name="checkExposure 2 3" xfId="620" xr:uid="{00000000-0005-0000-0000-000052020000}"/>
    <cellStyle name="checkExposure 2 4" xfId="621" xr:uid="{00000000-0005-0000-0000-000053020000}"/>
    <cellStyle name="checkExposure 2 5" xfId="622" xr:uid="{00000000-0005-0000-0000-000054020000}"/>
    <cellStyle name="checkExposure 2 6" xfId="623" xr:uid="{00000000-0005-0000-0000-000055020000}"/>
    <cellStyle name="checkExposure 2 7" xfId="624" xr:uid="{00000000-0005-0000-0000-000056020000}"/>
    <cellStyle name="checkExposure 2 8" xfId="625" xr:uid="{00000000-0005-0000-0000-000057020000}"/>
    <cellStyle name="checkExposure 2 9" xfId="626" xr:uid="{00000000-0005-0000-0000-000058020000}"/>
    <cellStyle name="checkExposure 3" xfId="627" xr:uid="{00000000-0005-0000-0000-000059020000}"/>
    <cellStyle name="checkExposure 3 10" xfId="628" xr:uid="{00000000-0005-0000-0000-00005A020000}"/>
    <cellStyle name="checkExposure 3 11" xfId="629" xr:uid="{00000000-0005-0000-0000-00005B020000}"/>
    <cellStyle name="checkExposure 3 12" xfId="630" xr:uid="{00000000-0005-0000-0000-00005C020000}"/>
    <cellStyle name="checkExposure 3 13" xfId="631" xr:uid="{00000000-0005-0000-0000-00005D020000}"/>
    <cellStyle name="checkExposure 3 14" xfId="632" xr:uid="{00000000-0005-0000-0000-00005E020000}"/>
    <cellStyle name="checkExposure 3 2" xfId="633" xr:uid="{00000000-0005-0000-0000-00005F020000}"/>
    <cellStyle name="checkExposure 3 3" xfId="634" xr:uid="{00000000-0005-0000-0000-000060020000}"/>
    <cellStyle name="checkExposure 3 4" xfId="635" xr:uid="{00000000-0005-0000-0000-000061020000}"/>
    <cellStyle name="checkExposure 3 5" xfId="636" xr:uid="{00000000-0005-0000-0000-000062020000}"/>
    <cellStyle name="checkExposure 3 6" xfId="637" xr:uid="{00000000-0005-0000-0000-000063020000}"/>
    <cellStyle name="checkExposure 3 7" xfId="638" xr:uid="{00000000-0005-0000-0000-000064020000}"/>
    <cellStyle name="checkExposure 3 8" xfId="639" xr:uid="{00000000-0005-0000-0000-000065020000}"/>
    <cellStyle name="checkExposure 3 9" xfId="640" xr:uid="{00000000-0005-0000-0000-000066020000}"/>
    <cellStyle name="checkExposure 4" xfId="641" xr:uid="{00000000-0005-0000-0000-000067020000}"/>
    <cellStyle name="checkExposure 5" xfId="642" xr:uid="{00000000-0005-0000-0000-000068020000}"/>
    <cellStyle name="checkExposure 6" xfId="643" xr:uid="{00000000-0005-0000-0000-000069020000}"/>
    <cellStyle name="checkExposure 7" xfId="644" xr:uid="{00000000-0005-0000-0000-00006A020000}"/>
    <cellStyle name="checkExposure 8" xfId="645" xr:uid="{00000000-0005-0000-0000-00006B020000}"/>
    <cellStyle name="checkExposure 9" xfId="646" xr:uid="{00000000-0005-0000-0000-00006C020000}"/>
    <cellStyle name="Colore 1" xfId="647" xr:uid="{00000000-0005-0000-0000-00006D020000}"/>
    <cellStyle name="Colore 2" xfId="648" xr:uid="{00000000-0005-0000-0000-00006E020000}"/>
    <cellStyle name="Colore 3" xfId="649" xr:uid="{00000000-0005-0000-0000-00006F020000}"/>
    <cellStyle name="Colore 4" xfId="650" xr:uid="{00000000-0005-0000-0000-000070020000}"/>
    <cellStyle name="Colore 5" xfId="651" xr:uid="{00000000-0005-0000-0000-000071020000}"/>
    <cellStyle name="Colore 6" xfId="652" xr:uid="{00000000-0005-0000-0000-000072020000}"/>
    <cellStyle name="Comma" xfId="1" builtinId="3"/>
    <cellStyle name="Comma  - Style1" xfId="653" xr:uid="{00000000-0005-0000-0000-000074020000}"/>
    <cellStyle name="Comma  - Style2" xfId="654" xr:uid="{00000000-0005-0000-0000-000075020000}"/>
    <cellStyle name="Comma  - Style3" xfId="655" xr:uid="{00000000-0005-0000-0000-000076020000}"/>
    <cellStyle name="Comma  - Style4" xfId="656" xr:uid="{00000000-0005-0000-0000-000077020000}"/>
    <cellStyle name="Comma  - Style5" xfId="657" xr:uid="{00000000-0005-0000-0000-000078020000}"/>
    <cellStyle name="Comma  - Style6" xfId="658" xr:uid="{00000000-0005-0000-0000-000079020000}"/>
    <cellStyle name="Comma  - Style7" xfId="659" xr:uid="{00000000-0005-0000-0000-00007A020000}"/>
    <cellStyle name="Comma  - Style8" xfId="660" xr:uid="{00000000-0005-0000-0000-00007B020000}"/>
    <cellStyle name="Comma [0] 2" xfId="661" xr:uid="{00000000-0005-0000-0000-00007C020000}"/>
    <cellStyle name="Comma 0" xfId="662" xr:uid="{00000000-0005-0000-0000-00007D020000}"/>
    <cellStyle name="Comma 10" xfId="663" xr:uid="{00000000-0005-0000-0000-00007E020000}"/>
    <cellStyle name="Comma 10 2" xfId="664" xr:uid="{00000000-0005-0000-0000-00007F020000}"/>
    <cellStyle name="Comma 10 2 2 2" xfId="665" xr:uid="{00000000-0005-0000-0000-000080020000}"/>
    <cellStyle name="Comma 11" xfId="666" xr:uid="{00000000-0005-0000-0000-000081020000}"/>
    <cellStyle name="Comma 11 2" xfId="667" xr:uid="{00000000-0005-0000-0000-000082020000}"/>
    <cellStyle name="Comma 12" xfId="668" xr:uid="{00000000-0005-0000-0000-000083020000}"/>
    <cellStyle name="Comma 13" xfId="669" xr:uid="{00000000-0005-0000-0000-000084020000}"/>
    <cellStyle name="Comma 14" xfId="670" xr:uid="{00000000-0005-0000-0000-000085020000}"/>
    <cellStyle name="Comma 14 2" xfId="671" xr:uid="{00000000-0005-0000-0000-000086020000}"/>
    <cellStyle name="Comma 14 3" xfId="672" xr:uid="{00000000-0005-0000-0000-000087020000}"/>
    <cellStyle name="Comma 15" xfId="673" xr:uid="{00000000-0005-0000-0000-000088020000}"/>
    <cellStyle name="Comma 15 2" xfId="674" xr:uid="{00000000-0005-0000-0000-000089020000}"/>
    <cellStyle name="Comma 15 3" xfId="675" xr:uid="{00000000-0005-0000-0000-00008A020000}"/>
    <cellStyle name="Comma 16" xfId="676" xr:uid="{00000000-0005-0000-0000-00008B020000}"/>
    <cellStyle name="Comma 16 2" xfId="677" xr:uid="{00000000-0005-0000-0000-00008C020000}"/>
    <cellStyle name="Comma 17" xfId="678" xr:uid="{00000000-0005-0000-0000-00008D020000}"/>
    <cellStyle name="Comma 17 2" xfId="679" xr:uid="{00000000-0005-0000-0000-00008E020000}"/>
    <cellStyle name="Comma 18" xfId="680" xr:uid="{00000000-0005-0000-0000-00008F020000}"/>
    <cellStyle name="Comma 19" xfId="681" xr:uid="{00000000-0005-0000-0000-000090020000}"/>
    <cellStyle name="Comma 2" xfId="3" xr:uid="{00000000-0005-0000-0000-000091020000}"/>
    <cellStyle name="Comma 2 2" xfId="682" xr:uid="{00000000-0005-0000-0000-000092020000}"/>
    <cellStyle name="Comma 2 2 2" xfId="683" xr:uid="{00000000-0005-0000-0000-000093020000}"/>
    <cellStyle name="Comma 2 2 2 2" xfId="684" xr:uid="{00000000-0005-0000-0000-000094020000}"/>
    <cellStyle name="Comma 2 2 3" xfId="685" xr:uid="{00000000-0005-0000-0000-000095020000}"/>
    <cellStyle name="Comma 2 3" xfId="686" xr:uid="{00000000-0005-0000-0000-000096020000}"/>
    <cellStyle name="Comma 2 4" xfId="687" xr:uid="{00000000-0005-0000-0000-000097020000}"/>
    <cellStyle name="Comma 2 5" xfId="688" xr:uid="{00000000-0005-0000-0000-000098020000}"/>
    <cellStyle name="Comma 2_Extract for Capital - Scotiabank Disclosure Report YED 2013_nov 11_client (preliminary)" xfId="689" xr:uid="{00000000-0005-0000-0000-000099020000}"/>
    <cellStyle name="Comma 20" xfId="690" xr:uid="{00000000-0005-0000-0000-00009A020000}"/>
    <cellStyle name="Comma 21" xfId="691" xr:uid="{00000000-0005-0000-0000-00009B020000}"/>
    <cellStyle name="Comma 22" xfId="692" xr:uid="{00000000-0005-0000-0000-00009C020000}"/>
    <cellStyle name="Comma 23" xfId="693" xr:uid="{00000000-0005-0000-0000-00009D020000}"/>
    <cellStyle name="Comma 24" xfId="694" xr:uid="{00000000-0005-0000-0000-00009E020000}"/>
    <cellStyle name="Comma 25" xfId="695" xr:uid="{00000000-0005-0000-0000-00009F020000}"/>
    <cellStyle name="Comma 26" xfId="696" xr:uid="{00000000-0005-0000-0000-0000A0020000}"/>
    <cellStyle name="Comma 27" xfId="697" xr:uid="{00000000-0005-0000-0000-0000A1020000}"/>
    <cellStyle name="Comma 28" xfId="698" xr:uid="{00000000-0005-0000-0000-0000A2020000}"/>
    <cellStyle name="Comma 29" xfId="699" xr:uid="{00000000-0005-0000-0000-0000A3020000}"/>
    <cellStyle name="Comma 3" xfId="700" xr:uid="{00000000-0005-0000-0000-0000A4020000}"/>
    <cellStyle name="Comma 3 2" xfId="701" xr:uid="{00000000-0005-0000-0000-0000A5020000}"/>
    <cellStyle name="Comma 3 2 2" xfId="702" xr:uid="{00000000-0005-0000-0000-0000A6020000}"/>
    <cellStyle name="Comma 3 2 3" xfId="703" xr:uid="{00000000-0005-0000-0000-0000A7020000}"/>
    <cellStyle name="Comma 3 3" xfId="704" xr:uid="{00000000-0005-0000-0000-0000A8020000}"/>
    <cellStyle name="Comma 30" xfId="705" xr:uid="{00000000-0005-0000-0000-0000A9020000}"/>
    <cellStyle name="Comma 31" xfId="706" xr:uid="{00000000-0005-0000-0000-0000AA020000}"/>
    <cellStyle name="Comma 32" xfId="707" xr:uid="{00000000-0005-0000-0000-0000AB020000}"/>
    <cellStyle name="Comma 33" xfId="708" xr:uid="{00000000-0005-0000-0000-0000AC020000}"/>
    <cellStyle name="Comma 34" xfId="709" xr:uid="{00000000-0005-0000-0000-0000AD020000}"/>
    <cellStyle name="Comma 35" xfId="710" xr:uid="{00000000-0005-0000-0000-0000AE020000}"/>
    <cellStyle name="Comma 36" xfId="6709" xr:uid="{00000000-0005-0000-0000-0000AF020000}"/>
    <cellStyle name="Comma 37" xfId="6710" xr:uid="{8071338C-AF44-4341-9C66-A5F54DB81B52}"/>
    <cellStyle name="Comma 4" xfId="4" xr:uid="{00000000-0005-0000-0000-0000B0020000}"/>
    <cellStyle name="Comma 4 2" xfId="26" xr:uid="{00000000-0005-0000-0000-0000B1020000}"/>
    <cellStyle name="Comma 4 2 2" xfId="711" xr:uid="{00000000-0005-0000-0000-0000B2020000}"/>
    <cellStyle name="Comma 4 2 3" xfId="712" xr:uid="{00000000-0005-0000-0000-0000B3020000}"/>
    <cellStyle name="Comma 4 3" xfId="713" xr:uid="{00000000-0005-0000-0000-0000B4020000}"/>
    <cellStyle name="Comma 4 3 2" xfId="714" xr:uid="{00000000-0005-0000-0000-0000B5020000}"/>
    <cellStyle name="Comma 4 3 3" xfId="715" xr:uid="{00000000-0005-0000-0000-0000B6020000}"/>
    <cellStyle name="Comma 4 4" xfId="716" xr:uid="{00000000-0005-0000-0000-0000B7020000}"/>
    <cellStyle name="Comma 4 5" xfId="717" xr:uid="{00000000-0005-0000-0000-0000B8020000}"/>
    <cellStyle name="Comma 4 6" xfId="718" xr:uid="{00000000-0005-0000-0000-0000B9020000}"/>
    <cellStyle name="Comma 4 7" xfId="719" xr:uid="{00000000-0005-0000-0000-0000BA020000}"/>
    <cellStyle name="Comma 5" xfId="720" xr:uid="{00000000-0005-0000-0000-0000BB020000}"/>
    <cellStyle name="Comma 5 2" xfId="721" xr:uid="{00000000-0005-0000-0000-0000BC020000}"/>
    <cellStyle name="Comma 5 2 2" xfId="722" xr:uid="{00000000-0005-0000-0000-0000BD020000}"/>
    <cellStyle name="Comma 5 2 3" xfId="723" xr:uid="{00000000-0005-0000-0000-0000BE020000}"/>
    <cellStyle name="Comma 5 3" xfId="724" xr:uid="{00000000-0005-0000-0000-0000BF020000}"/>
    <cellStyle name="Comma 5 4" xfId="725" xr:uid="{00000000-0005-0000-0000-0000C0020000}"/>
    <cellStyle name="Comma 6" xfId="726" xr:uid="{00000000-0005-0000-0000-0000C1020000}"/>
    <cellStyle name="Comma 6 2" xfId="727" xr:uid="{00000000-0005-0000-0000-0000C2020000}"/>
    <cellStyle name="Comma 6 3" xfId="728" xr:uid="{00000000-0005-0000-0000-0000C3020000}"/>
    <cellStyle name="Comma 6 4" xfId="729" xr:uid="{00000000-0005-0000-0000-0000C4020000}"/>
    <cellStyle name="Comma 7" xfId="730" xr:uid="{00000000-0005-0000-0000-0000C5020000}"/>
    <cellStyle name="Comma 7 2" xfId="731" xr:uid="{00000000-0005-0000-0000-0000C6020000}"/>
    <cellStyle name="Comma 7 2 2" xfId="732" xr:uid="{00000000-0005-0000-0000-0000C7020000}"/>
    <cellStyle name="Comma 7 3" xfId="733" xr:uid="{00000000-0005-0000-0000-0000C8020000}"/>
    <cellStyle name="Comma 7 4" xfId="734" xr:uid="{00000000-0005-0000-0000-0000C9020000}"/>
    <cellStyle name="Comma 8" xfId="735" xr:uid="{00000000-0005-0000-0000-0000CA020000}"/>
    <cellStyle name="Comma 8 2" xfId="736" xr:uid="{00000000-0005-0000-0000-0000CB020000}"/>
    <cellStyle name="Comma 8 3" xfId="737" xr:uid="{00000000-0005-0000-0000-0000CC020000}"/>
    <cellStyle name="Comma 9" xfId="738" xr:uid="{00000000-0005-0000-0000-0000CD020000}"/>
    <cellStyle name="Comma 9 2" xfId="739" xr:uid="{00000000-0005-0000-0000-0000CE020000}"/>
    <cellStyle name="Comma 9 3" xfId="740" xr:uid="{00000000-0005-0000-0000-0000CF020000}"/>
    <cellStyle name="Commentaire" xfId="741" xr:uid="{00000000-0005-0000-0000-0000D0020000}"/>
    <cellStyle name="Commentaire 10" xfId="742" xr:uid="{00000000-0005-0000-0000-0000D1020000}"/>
    <cellStyle name="Commentaire 11" xfId="743" xr:uid="{00000000-0005-0000-0000-0000D2020000}"/>
    <cellStyle name="Commentaire 12" xfId="744" xr:uid="{00000000-0005-0000-0000-0000D3020000}"/>
    <cellStyle name="Commentaire 13" xfId="745" xr:uid="{00000000-0005-0000-0000-0000D4020000}"/>
    <cellStyle name="Commentaire 14" xfId="746" xr:uid="{00000000-0005-0000-0000-0000D5020000}"/>
    <cellStyle name="Commentaire 2" xfId="747" xr:uid="{00000000-0005-0000-0000-0000D6020000}"/>
    <cellStyle name="Commentaire 3" xfId="748" xr:uid="{00000000-0005-0000-0000-0000D7020000}"/>
    <cellStyle name="Commentaire 4" xfId="749" xr:uid="{00000000-0005-0000-0000-0000D8020000}"/>
    <cellStyle name="Commentaire 5" xfId="750" xr:uid="{00000000-0005-0000-0000-0000D9020000}"/>
    <cellStyle name="Commentaire 6" xfId="751" xr:uid="{00000000-0005-0000-0000-0000DA020000}"/>
    <cellStyle name="Commentaire 7" xfId="752" xr:uid="{00000000-0005-0000-0000-0000DB020000}"/>
    <cellStyle name="Commentaire 8" xfId="753" xr:uid="{00000000-0005-0000-0000-0000DC020000}"/>
    <cellStyle name="Commentaire 9" xfId="754" xr:uid="{00000000-0005-0000-0000-0000DD020000}"/>
    <cellStyle name="Currency [0] 2" xfId="755" xr:uid="{00000000-0005-0000-0000-0000DE020000}"/>
    <cellStyle name="Currency 0" xfId="756" xr:uid="{00000000-0005-0000-0000-0000DF020000}"/>
    <cellStyle name="Currency 10" xfId="757" xr:uid="{00000000-0005-0000-0000-0000E0020000}"/>
    <cellStyle name="Currency 11" xfId="758" xr:uid="{00000000-0005-0000-0000-0000E1020000}"/>
    <cellStyle name="Currency 12" xfId="759" xr:uid="{00000000-0005-0000-0000-0000E2020000}"/>
    <cellStyle name="Currency 13" xfId="760" xr:uid="{00000000-0005-0000-0000-0000E3020000}"/>
    <cellStyle name="Currency 14" xfId="761" xr:uid="{00000000-0005-0000-0000-0000E4020000}"/>
    <cellStyle name="Currency 2" xfId="5" xr:uid="{00000000-0005-0000-0000-0000E5020000}"/>
    <cellStyle name="Currency 2 2" xfId="762" xr:uid="{00000000-0005-0000-0000-0000E6020000}"/>
    <cellStyle name="Currency 2 3" xfId="763" xr:uid="{00000000-0005-0000-0000-0000E7020000}"/>
    <cellStyle name="Currency 3" xfId="764" xr:uid="{00000000-0005-0000-0000-0000E8020000}"/>
    <cellStyle name="Currency 3 2" xfId="765" xr:uid="{00000000-0005-0000-0000-0000E9020000}"/>
    <cellStyle name="Currency 4" xfId="766" xr:uid="{00000000-0005-0000-0000-0000EA020000}"/>
    <cellStyle name="Currency 5" xfId="767" xr:uid="{00000000-0005-0000-0000-0000EB020000}"/>
    <cellStyle name="Currency 6" xfId="768" xr:uid="{00000000-0005-0000-0000-0000EC020000}"/>
    <cellStyle name="Currency 7" xfId="769" xr:uid="{00000000-0005-0000-0000-0000ED020000}"/>
    <cellStyle name="Currency 8" xfId="770" xr:uid="{00000000-0005-0000-0000-0000EE020000}"/>
    <cellStyle name="Currency 9" xfId="771" xr:uid="{00000000-0005-0000-0000-0000EF020000}"/>
    <cellStyle name="Data Input" xfId="772" xr:uid="{00000000-0005-0000-0000-0000F0020000}"/>
    <cellStyle name="Date" xfId="773" xr:uid="{00000000-0005-0000-0000-0000F1020000}"/>
    <cellStyle name="Date Aligned" xfId="774" xr:uid="{00000000-0005-0000-0000-0000F2020000}"/>
    <cellStyle name="Date_Monitoring_model_Final" xfId="775" xr:uid="{00000000-0005-0000-0000-0000F3020000}"/>
    <cellStyle name="DateFormat" xfId="776" xr:uid="{00000000-0005-0000-0000-0000F4020000}"/>
    <cellStyle name="DateFormat 2" xfId="777" xr:uid="{00000000-0005-0000-0000-0000F5020000}"/>
    <cellStyle name="ddd" xfId="778" xr:uid="{00000000-0005-0000-0000-0000F6020000}"/>
    <cellStyle name="Dezimal [0]_Country" xfId="779" xr:uid="{00000000-0005-0000-0000-0000F7020000}"/>
    <cellStyle name="Dezimal_Country" xfId="780" xr:uid="{00000000-0005-0000-0000-0000F8020000}"/>
    <cellStyle name="Diseño" xfId="781" xr:uid="{00000000-0005-0000-0000-0000F9020000}"/>
    <cellStyle name="Diseño 2" xfId="782" xr:uid="{00000000-0005-0000-0000-0000FA020000}"/>
    <cellStyle name="Diseño 3" xfId="783" xr:uid="{00000000-0005-0000-0000-0000FB020000}"/>
    <cellStyle name="Diseño 4" xfId="784" xr:uid="{00000000-0005-0000-0000-0000FC020000}"/>
    <cellStyle name="Diseño 5" xfId="785" xr:uid="{00000000-0005-0000-0000-0000FD020000}"/>
    <cellStyle name="Dotted Line" xfId="786" xr:uid="{00000000-0005-0000-0000-0000FE020000}"/>
    <cellStyle name="Encabezado 4" xfId="787" xr:uid="{00000000-0005-0000-0000-0000FF020000}"/>
    <cellStyle name="Énfasis1" xfId="788" xr:uid="{00000000-0005-0000-0000-000000030000}"/>
    <cellStyle name="Énfasis2" xfId="789" xr:uid="{00000000-0005-0000-0000-000001030000}"/>
    <cellStyle name="Énfasis3" xfId="790" xr:uid="{00000000-0005-0000-0000-000002030000}"/>
    <cellStyle name="Énfasis4" xfId="791" xr:uid="{00000000-0005-0000-0000-000003030000}"/>
    <cellStyle name="Énfasis5" xfId="792" xr:uid="{00000000-0005-0000-0000-000004030000}"/>
    <cellStyle name="Énfasis6" xfId="793" xr:uid="{00000000-0005-0000-0000-000005030000}"/>
    <cellStyle name="Entrada" xfId="794" xr:uid="{00000000-0005-0000-0000-000006030000}"/>
    <cellStyle name="Entrée" xfId="795" xr:uid="{00000000-0005-0000-0000-000007030000}"/>
    <cellStyle name="Entrée 10" xfId="796" xr:uid="{00000000-0005-0000-0000-000008030000}"/>
    <cellStyle name="Entrée 11" xfId="797" xr:uid="{00000000-0005-0000-0000-000009030000}"/>
    <cellStyle name="Entrée 12" xfId="798" xr:uid="{00000000-0005-0000-0000-00000A030000}"/>
    <cellStyle name="Entrée 13" xfId="799" xr:uid="{00000000-0005-0000-0000-00000B030000}"/>
    <cellStyle name="Entrée 14" xfId="800" xr:uid="{00000000-0005-0000-0000-00000C030000}"/>
    <cellStyle name="Entrée 2" xfId="801" xr:uid="{00000000-0005-0000-0000-00000D030000}"/>
    <cellStyle name="Entrée 3" xfId="802" xr:uid="{00000000-0005-0000-0000-00000E030000}"/>
    <cellStyle name="Entrée 4" xfId="803" xr:uid="{00000000-0005-0000-0000-00000F030000}"/>
    <cellStyle name="Entrée 5" xfId="804" xr:uid="{00000000-0005-0000-0000-000010030000}"/>
    <cellStyle name="Entrée 6" xfId="805" xr:uid="{00000000-0005-0000-0000-000011030000}"/>
    <cellStyle name="Entrée 7" xfId="806" xr:uid="{00000000-0005-0000-0000-000012030000}"/>
    <cellStyle name="Entrée 8" xfId="807" xr:uid="{00000000-0005-0000-0000-000013030000}"/>
    <cellStyle name="Entrée 9" xfId="808" xr:uid="{00000000-0005-0000-0000-000014030000}"/>
    <cellStyle name="Euro" xfId="809" xr:uid="{00000000-0005-0000-0000-000015030000}"/>
    <cellStyle name="Explanatory Text 2" xfId="810" xr:uid="{00000000-0005-0000-0000-000016030000}"/>
    <cellStyle name="Explanatory Text 2 2" xfId="811" xr:uid="{00000000-0005-0000-0000-000017030000}"/>
    <cellStyle name="Explanatory Text 2 3" xfId="812" xr:uid="{00000000-0005-0000-0000-000018030000}"/>
    <cellStyle name="Explanatory Text 3" xfId="813" xr:uid="{00000000-0005-0000-0000-000019030000}"/>
    <cellStyle name="first line" xfId="814" xr:uid="{00000000-0005-0000-0000-00001A030000}"/>
    <cellStyle name="FirstNumbers" xfId="815" xr:uid="{00000000-0005-0000-0000-00001B030000}"/>
    <cellStyle name="Followed Hyperlink 2" xfId="816" xr:uid="{00000000-0005-0000-0000-00001C030000}"/>
    <cellStyle name="Footnote" xfId="817" xr:uid="{00000000-0005-0000-0000-00001D030000}"/>
    <cellStyle name="Formula0decimals" xfId="818" xr:uid="{00000000-0005-0000-0000-00001E030000}"/>
    <cellStyle name="Formula0decimals 10" xfId="819" xr:uid="{00000000-0005-0000-0000-00001F030000}"/>
    <cellStyle name="Formula0decimals 11" xfId="820" xr:uid="{00000000-0005-0000-0000-000020030000}"/>
    <cellStyle name="Formula0decimals 12" xfId="821" xr:uid="{00000000-0005-0000-0000-000021030000}"/>
    <cellStyle name="Formula0decimals 13" xfId="822" xr:uid="{00000000-0005-0000-0000-000022030000}"/>
    <cellStyle name="Formula0decimals 14" xfId="823" xr:uid="{00000000-0005-0000-0000-000023030000}"/>
    <cellStyle name="Formula0decimals 15" xfId="824" xr:uid="{00000000-0005-0000-0000-000024030000}"/>
    <cellStyle name="Formula0decimals 2" xfId="825" xr:uid="{00000000-0005-0000-0000-000025030000}"/>
    <cellStyle name="Formula0decimals 2 10" xfId="826" xr:uid="{00000000-0005-0000-0000-000026030000}"/>
    <cellStyle name="Formula0decimals 2 11" xfId="827" xr:uid="{00000000-0005-0000-0000-000027030000}"/>
    <cellStyle name="Formula0decimals 2 12" xfId="828" xr:uid="{00000000-0005-0000-0000-000028030000}"/>
    <cellStyle name="Formula0decimals 2 2" xfId="829" xr:uid="{00000000-0005-0000-0000-000029030000}"/>
    <cellStyle name="Formula0decimals 2 2 10" xfId="830" xr:uid="{00000000-0005-0000-0000-00002A030000}"/>
    <cellStyle name="Formula0decimals 2 2 11" xfId="831" xr:uid="{00000000-0005-0000-0000-00002B030000}"/>
    <cellStyle name="Formula0decimals 2 2 12" xfId="832" xr:uid="{00000000-0005-0000-0000-00002C030000}"/>
    <cellStyle name="Formula0decimals 2 2 13" xfId="833" xr:uid="{00000000-0005-0000-0000-00002D030000}"/>
    <cellStyle name="Formula0decimals 2 2 14" xfId="834" xr:uid="{00000000-0005-0000-0000-00002E030000}"/>
    <cellStyle name="Formula0decimals 2 2 2" xfId="835" xr:uid="{00000000-0005-0000-0000-00002F030000}"/>
    <cellStyle name="Formula0decimals 2 2 3" xfId="836" xr:uid="{00000000-0005-0000-0000-000030030000}"/>
    <cellStyle name="Formula0decimals 2 2 4" xfId="837" xr:uid="{00000000-0005-0000-0000-000031030000}"/>
    <cellStyle name="Formula0decimals 2 2 5" xfId="838" xr:uid="{00000000-0005-0000-0000-000032030000}"/>
    <cellStyle name="Formula0decimals 2 2 6" xfId="839" xr:uid="{00000000-0005-0000-0000-000033030000}"/>
    <cellStyle name="Formula0decimals 2 2 7" xfId="840" xr:uid="{00000000-0005-0000-0000-000034030000}"/>
    <cellStyle name="Formula0decimals 2 2 8" xfId="841" xr:uid="{00000000-0005-0000-0000-000035030000}"/>
    <cellStyle name="Formula0decimals 2 2 9" xfId="842" xr:uid="{00000000-0005-0000-0000-000036030000}"/>
    <cellStyle name="Formula0decimals 2 3" xfId="843" xr:uid="{00000000-0005-0000-0000-000037030000}"/>
    <cellStyle name="Formula0decimals 2 3 10" xfId="844" xr:uid="{00000000-0005-0000-0000-000038030000}"/>
    <cellStyle name="Formula0decimals 2 3 11" xfId="845" xr:uid="{00000000-0005-0000-0000-000039030000}"/>
    <cellStyle name="Formula0decimals 2 3 12" xfId="846" xr:uid="{00000000-0005-0000-0000-00003A030000}"/>
    <cellStyle name="Formula0decimals 2 3 13" xfId="847" xr:uid="{00000000-0005-0000-0000-00003B030000}"/>
    <cellStyle name="Formula0decimals 2 3 14" xfId="848" xr:uid="{00000000-0005-0000-0000-00003C030000}"/>
    <cellStyle name="Formula0decimals 2 3 2" xfId="849" xr:uid="{00000000-0005-0000-0000-00003D030000}"/>
    <cellStyle name="Formula0decimals 2 3 3" xfId="850" xr:uid="{00000000-0005-0000-0000-00003E030000}"/>
    <cellStyle name="Formula0decimals 2 3 4" xfId="851" xr:uid="{00000000-0005-0000-0000-00003F030000}"/>
    <cellStyle name="Formula0decimals 2 3 5" xfId="852" xr:uid="{00000000-0005-0000-0000-000040030000}"/>
    <cellStyle name="Formula0decimals 2 3 6" xfId="853" xr:uid="{00000000-0005-0000-0000-000041030000}"/>
    <cellStyle name="Formula0decimals 2 3 7" xfId="854" xr:uid="{00000000-0005-0000-0000-000042030000}"/>
    <cellStyle name="Formula0decimals 2 3 8" xfId="855" xr:uid="{00000000-0005-0000-0000-000043030000}"/>
    <cellStyle name="Formula0decimals 2 3 9" xfId="856" xr:uid="{00000000-0005-0000-0000-000044030000}"/>
    <cellStyle name="Formula0decimals 2 4" xfId="857" xr:uid="{00000000-0005-0000-0000-000045030000}"/>
    <cellStyle name="Formula0decimals 2 5" xfId="858" xr:uid="{00000000-0005-0000-0000-000046030000}"/>
    <cellStyle name="Formula0decimals 2 6" xfId="859" xr:uid="{00000000-0005-0000-0000-000047030000}"/>
    <cellStyle name="Formula0decimals 2 7" xfId="860" xr:uid="{00000000-0005-0000-0000-000048030000}"/>
    <cellStyle name="Formula0decimals 2 8" xfId="861" xr:uid="{00000000-0005-0000-0000-000049030000}"/>
    <cellStyle name="Formula0decimals 2 9" xfId="862" xr:uid="{00000000-0005-0000-0000-00004A030000}"/>
    <cellStyle name="Formula0decimals 3" xfId="863" xr:uid="{00000000-0005-0000-0000-00004B030000}"/>
    <cellStyle name="Formula0decimals 3 10" xfId="864" xr:uid="{00000000-0005-0000-0000-00004C030000}"/>
    <cellStyle name="Formula0decimals 3 11" xfId="865" xr:uid="{00000000-0005-0000-0000-00004D030000}"/>
    <cellStyle name="Formula0decimals 3 12" xfId="866" xr:uid="{00000000-0005-0000-0000-00004E030000}"/>
    <cellStyle name="Formula0decimals 3 2" xfId="867" xr:uid="{00000000-0005-0000-0000-00004F030000}"/>
    <cellStyle name="Formula0decimals 3 2 10" xfId="868" xr:uid="{00000000-0005-0000-0000-000050030000}"/>
    <cellStyle name="Formula0decimals 3 2 11" xfId="869" xr:uid="{00000000-0005-0000-0000-000051030000}"/>
    <cellStyle name="Formula0decimals 3 2 12" xfId="870" xr:uid="{00000000-0005-0000-0000-000052030000}"/>
    <cellStyle name="Formula0decimals 3 2 13" xfId="871" xr:uid="{00000000-0005-0000-0000-000053030000}"/>
    <cellStyle name="Formula0decimals 3 2 14" xfId="872" xr:uid="{00000000-0005-0000-0000-000054030000}"/>
    <cellStyle name="Formula0decimals 3 2 2" xfId="873" xr:uid="{00000000-0005-0000-0000-000055030000}"/>
    <cellStyle name="Formula0decimals 3 2 3" xfId="874" xr:uid="{00000000-0005-0000-0000-000056030000}"/>
    <cellStyle name="Formula0decimals 3 2 4" xfId="875" xr:uid="{00000000-0005-0000-0000-000057030000}"/>
    <cellStyle name="Formula0decimals 3 2 5" xfId="876" xr:uid="{00000000-0005-0000-0000-000058030000}"/>
    <cellStyle name="Formula0decimals 3 2 6" xfId="877" xr:uid="{00000000-0005-0000-0000-000059030000}"/>
    <cellStyle name="Formula0decimals 3 2 7" xfId="878" xr:uid="{00000000-0005-0000-0000-00005A030000}"/>
    <cellStyle name="Formula0decimals 3 2 8" xfId="879" xr:uid="{00000000-0005-0000-0000-00005B030000}"/>
    <cellStyle name="Formula0decimals 3 2 9" xfId="880" xr:uid="{00000000-0005-0000-0000-00005C030000}"/>
    <cellStyle name="Formula0decimals 3 3" xfId="881" xr:uid="{00000000-0005-0000-0000-00005D030000}"/>
    <cellStyle name="Formula0decimals 3 3 10" xfId="882" xr:uid="{00000000-0005-0000-0000-00005E030000}"/>
    <cellStyle name="Formula0decimals 3 3 11" xfId="883" xr:uid="{00000000-0005-0000-0000-00005F030000}"/>
    <cellStyle name="Formula0decimals 3 3 12" xfId="884" xr:uid="{00000000-0005-0000-0000-000060030000}"/>
    <cellStyle name="Formula0decimals 3 3 13" xfId="885" xr:uid="{00000000-0005-0000-0000-000061030000}"/>
    <cellStyle name="Formula0decimals 3 3 14" xfId="886" xr:uid="{00000000-0005-0000-0000-000062030000}"/>
    <cellStyle name="Formula0decimals 3 3 2" xfId="887" xr:uid="{00000000-0005-0000-0000-000063030000}"/>
    <cellStyle name="Formula0decimals 3 3 3" xfId="888" xr:uid="{00000000-0005-0000-0000-000064030000}"/>
    <cellStyle name="Formula0decimals 3 3 4" xfId="889" xr:uid="{00000000-0005-0000-0000-000065030000}"/>
    <cellStyle name="Formula0decimals 3 3 5" xfId="890" xr:uid="{00000000-0005-0000-0000-000066030000}"/>
    <cellStyle name="Formula0decimals 3 3 6" xfId="891" xr:uid="{00000000-0005-0000-0000-000067030000}"/>
    <cellStyle name="Formula0decimals 3 3 7" xfId="892" xr:uid="{00000000-0005-0000-0000-000068030000}"/>
    <cellStyle name="Formula0decimals 3 3 8" xfId="893" xr:uid="{00000000-0005-0000-0000-000069030000}"/>
    <cellStyle name="Formula0decimals 3 3 9" xfId="894" xr:uid="{00000000-0005-0000-0000-00006A030000}"/>
    <cellStyle name="Formula0decimals 3 4" xfId="895" xr:uid="{00000000-0005-0000-0000-00006B030000}"/>
    <cellStyle name="Formula0decimals 3 5" xfId="896" xr:uid="{00000000-0005-0000-0000-00006C030000}"/>
    <cellStyle name="Formula0decimals 3 6" xfId="897" xr:uid="{00000000-0005-0000-0000-00006D030000}"/>
    <cellStyle name="Formula0decimals 3 7" xfId="898" xr:uid="{00000000-0005-0000-0000-00006E030000}"/>
    <cellStyle name="Formula0decimals 3 8" xfId="899" xr:uid="{00000000-0005-0000-0000-00006F030000}"/>
    <cellStyle name="Formula0decimals 3 9" xfId="900" xr:uid="{00000000-0005-0000-0000-000070030000}"/>
    <cellStyle name="Formula0decimals 4" xfId="901" xr:uid="{00000000-0005-0000-0000-000071030000}"/>
    <cellStyle name="Formula0decimals 4 10" xfId="902" xr:uid="{00000000-0005-0000-0000-000072030000}"/>
    <cellStyle name="Formula0decimals 4 11" xfId="903" xr:uid="{00000000-0005-0000-0000-000073030000}"/>
    <cellStyle name="Formula0decimals 4 12" xfId="904" xr:uid="{00000000-0005-0000-0000-000074030000}"/>
    <cellStyle name="Formula0decimals 4 13" xfId="905" xr:uid="{00000000-0005-0000-0000-000075030000}"/>
    <cellStyle name="Formula0decimals 4 14" xfId="906" xr:uid="{00000000-0005-0000-0000-000076030000}"/>
    <cellStyle name="Formula0decimals 4 2" xfId="907" xr:uid="{00000000-0005-0000-0000-000077030000}"/>
    <cellStyle name="Formula0decimals 4 3" xfId="908" xr:uid="{00000000-0005-0000-0000-000078030000}"/>
    <cellStyle name="Formula0decimals 4 4" xfId="909" xr:uid="{00000000-0005-0000-0000-000079030000}"/>
    <cellStyle name="Formula0decimals 4 5" xfId="910" xr:uid="{00000000-0005-0000-0000-00007A030000}"/>
    <cellStyle name="Formula0decimals 4 6" xfId="911" xr:uid="{00000000-0005-0000-0000-00007B030000}"/>
    <cellStyle name="Formula0decimals 4 7" xfId="912" xr:uid="{00000000-0005-0000-0000-00007C030000}"/>
    <cellStyle name="Formula0decimals 4 8" xfId="913" xr:uid="{00000000-0005-0000-0000-00007D030000}"/>
    <cellStyle name="Formula0decimals 4 9" xfId="914" xr:uid="{00000000-0005-0000-0000-00007E030000}"/>
    <cellStyle name="Formula0decimals 5" xfId="915" xr:uid="{00000000-0005-0000-0000-00007F030000}"/>
    <cellStyle name="Formula0decimals 5 10" xfId="916" xr:uid="{00000000-0005-0000-0000-000080030000}"/>
    <cellStyle name="Formula0decimals 5 11" xfId="917" xr:uid="{00000000-0005-0000-0000-000081030000}"/>
    <cellStyle name="Formula0decimals 5 12" xfId="918" xr:uid="{00000000-0005-0000-0000-000082030000}"/>
    <cellStyle name="Formula0decimals 5 13" xfId="919" xr:uid="{00000000-0005-0000-0000-000083030000}"/>
    <cellStyle name="Formula0decimals 5 14" xfId="920" xr:uid="{00000000-0005-0000-0000-000084030000}"/>
    <cellStyle name="Formula0decimals 5 2" xfId="921" xr:uid="{00000000-0005-0000-0000-000085030000}"/>
    <cellStyle name="Formula0decimals 5 3" xfId="922" xr:uid="{00000000-0005-0000-0000-000086030000}"/>
    <cellStyle name="Formula0decimals 5 4" xfId="923" xr:uid="{00000000-0005-0000-0000-000087030000}"/>
    <cellStyle name="Formula0decimals 5 5" xfId="924" xr:uid="{00000000-0005-0000-0000-000088030000}"/>
    <cellStyle name="Formula0decimals 5 6" xfId="925" xr:uid="{00000000-0005-0000-0000-000089030000}"/>
    <cellStyle name="Formula0decimals 5 7" xfId="926" xr:uid="{00000000-0005-0000-0000-00008A030000}"/>
    <cellStyle name="Formula0decimals 5 8" xfId="927" xr:uid="{00000000-0005-0000-0000-00008B030000}"/>
    <cellStyle name="Formula0decimals 5 9" xfId="928" xr:uid="{00000000-0005-0000-0000-00008C030000}"/>
    <cellStyle name="Formula0decimals 6" xfId="929" xr:uid="{00000000-0005-0000-0000-00008D030000}"/>
    <cellStyle name="Formula0decimals 6 10" xfId="930" xr:uid="{00000000-0005-0000-0000-00008E030000}"/>
    <cellStyle name="Formula0decimals 6 11" xfId="931" xr:uid="{00000000-0005-0000-0000-00008F030000}"/>
    <cellStyle name="Formula0decimals 6 12" xfId="932" xr:uid="{00000000-0005-0000-0000-000090030000}"/>
    <cellStyle name="Formula0decimals 6 13" xfId="933" xr:uid="{00000000-0005-0000-0000-000091030000}"/>
    <cellStyle name="Formula0decimals 6 14" xfId="934" xr:uid="{00000000-0005-0000-0000-000092030000}"/>
    <cellStyle name="Formula0decimals 6 2" xfId="935" xr:uid="{00000000-0005-0000-0000-000093030000}"/>
    <cellStyle name="Formula0decimals 6 3" xfId="936" xr:uid="{00000000-0005-0000-0000-000094030000}"/>
    <cellStyle name="Formula0decimals 6 4" xfId="937" xr:uid="{00000000-0005-0000-0000-000095030000}"/>
    <cellStyle name="Formula0decimals 6 5" xfId="938" xr:uid="{00000000-0005-0000-0000-000096030000}"/>
    <cellStyle name="Formula0decimals 6 6" xfId="939" xr:uid="{00000000-0005-0000-0000-000097030000}"/>
    <cellStyle name="Formula0decimals 6 7" xfId="940" xr:uid="{00000000-0005-0000-0000-000098030000}"/>
    <cellStyle name="Formula0decimals 6 8" xfId="941" xr:uid="{00000000-0005-0000-0000-000099030000}"/>
    <cellStyle name="Formula0decimals 6 9" xfId="942" xr:uid="{00000000-0005-0000-0000-00009A030000}"/>
    <cellStyle name="Formula0decimals 7" xfId="943" xr:uid="{00000000-0005-0000-0000-00009B030000}"/>
    <cellStyle name="Formula0decimals 8" xfId="944" xr:uid="{00000000-0005-0000-0000-00009C030000}"/>
    <cellStyle name="Formula0decimals 9" xfId="945" xr:uid="{00000000-0005-0000-0000-00009D030000}"/>
    <cellStyle name="Formula0decimals_Basel III_Capital _Q113" xfId="946" xr:uid="{00000000-0005-0000-0000-00009E030000}"/>
    <cellStyle name="Formula1decimal" xfId="947" xr:uid="{00000000-0005-0000-0000-00009F030000}"/>
    <cellStyle name="Formula1decimal 10" xfId="948" xr:uid="{00000000-0005-0000-0000-0000A0030000}"/>
    <cellStyle name="Formula1decimal 11" xfId="949" xr:uid="{00000000-0005-0000-0000-0000A1030000}"/>
    <cellStyle name="Formula1decimal 12" xfId="950" xr:uid="{00000000-0005-0000-0000-0000A2030000}"/>
    <cellStyle name="Formula1decimal 13" xfId="951" xr:uid="{00000000-0005-0000-0000-0000A3030000}"/>
    <cellStyle name="Formula1decimal 2" xfId="952" xr:uid="{00000000-0005-0000-0000-0000A4030000}"/>
    <cellStyle name="Formula1decimal 2 10" xfId="953" xr:uid="{00000000-0005-0000-0000-0000A5030000}"/>
    <cellStyle name="Formula1decimal 2 11" xfId="954" xr:uid="{00000000-0005-0000-0000-0000A6030000}"/>
    <cellStyle name="Formula1decimal 2 12" xfId="955" xr:uid="{00000000-0005-0000-0000-0000A7030000}"/>
    <cellStyle name="Formula1decimal 2 13" xfId="956" xr:uid="{00000000-0005-0000-0000-0000A8030000}"/>
    <cellStyle name="Formula1decimal 2 2" xfId="957" xr:uid="{00000000-0005-0000-0000-0000A9030000}"/>
    <cellStyle name="Formula1decimal 2 2 10" xfId="958" xr:uid="{00000000-0005-0000-0000-0000AA030000}"/>
    <cellStyle name="Formula1decimal 2 2 11" xfId="959" xr:uid="{00000000-0005-0000-0000-0000AB030000}"/>
    <cellStyle name="Formula1decimal 2 2 12" xfId="960" xr:uid="{00000000-0005-0000-0000-0000AC030000}"/>
    <cellStyle name="Formula1decimal 2 2 2" xfId="961" xr:uid="{00000000-0005-0000-0000-0000AD030000}"/>
    <cellStyle name="Formula1decimal 2 2 2 10" xfId="962" xr:uid="{00000000-0005-0000-0000-0000AE030000}"/>
    <cellStyle name="Formula1decimal 2 2 2 11" xfId="963" xr:uid="{00000000-0005-0000-0000-0000AF030000}"/>
    <cellStyle name="Formula1decimal 2 2 2 12" xfId="964" xr:uid="{00000000-0005-0000-0000-0000B0030000}"/>
    <cellStyle name="Formula1decimal 2 2 2 13" xfId="965" xr:uid="{00000000-0005-0000-0000-0000B1030000}"/>
    <cellStyle name="Formula1decimal 2 2 2 14" xfId="966" xr:uid="{00000000-0005-0000-0000-0000B2030000}"/>
    <cellStyle name="Formula1decimal 2 2 2 2" xfId="967" xr:uid="{00000000-0005-0000-0000-0000B3030000}"/>
    <cellStyle name="Formula1decimal 2 2 2 3" xfId="968" xr:uid="{00000000-0005-0000-0000-0000B4030000}"/>
    <cellStyle name="Formula1decimal 2 2 2 4" xfId="969" xr:uid="{00000000-0005-0000-0000-0000B5030000}"/>
    <cellStyle name="Formula1decimal 2 2 2 5" xfId="970" xr:uid="{00000000-0005-0000-0000-0000B6030000}"/>
    <cellStyle name="Formula1decimal 2 2 2 6" xfId="971" xr:uid="{00000000-0005-0000-0000-0000B7030000}"/>
    <cellStyle name="Formula1decimal 2 2 2 7" xfId="972" xr:uid="{00000000-0005-0000-0000-0000B8030000}"/>
    <cellStyle name="Formula1decimal 2 2 2 8" xfId="973" xr:uid="{00000000-0005-0000-0000-0000B9030000}"/>
    <cellStyle name="Formula1decimal 2 2 2 9" xfId="974" xr:uid="{00000000-0005-0000-0000-0000BA030000}"/>
    <cellStyle name="Formula1decimal 2 2 3" xfId="975" xr:uid="{00000000-0005-0000-0000-0000BB030000}"/>
    <cellStyle name="Formula1decimal 2 2 3 10" xfId="976" xr:uid="{00000000-0005-0000-0000-0000BC030000}"/>
    <cellStyle name="Formula1decimal 2 2 3 11" xfId="977" xr:uid="{00000000-0005-0000-0000-0000BD030000}"/>
    <cellStyle name="Formula1decimal 2 2 3 12" xfId="978" xr:uid="{00000000-0005-0000-0000-0000BE030000}"/>
    <cellStyle name="Formula1decimal 2 2 3 13" xfId="979" xr:uid="{00000000-0005-0000-0000-0000BF030000}"/>
    <cellStyle name="Formula1decimal 2 2 3 14" xfId="980" xr:uid="{00000000-0005-0000-0000-0000C0030000}"/>
    <cellStyle name="Formula1decimal 2 2 3 2" xfId="981" xr:uid="{00000000-0005-0000-0000-0000C1030000}"/>
    <cellStyle name="Formula1decimal 2 2 3 3" xfId="982" xr:uid="{00000000-0005-0000-0000-0000C2030000}"/>
    <cellStyle name="Formula1decimal 2 2 3 4" xfId="983" xr:uid="{00000000-0005-0000-0000-0000C3030000}"/>
    <cellStyle name="Formula1decimal 2 2 3 5" xfId="984" xr:uid="{00000000-0005-0000-0000-0000C4030000}"/>
    <cellStyle name="Formula1decimal 2 2 3 6" xfId="985" xr:uid="{00000000-0005-0000-0000-0000C5030000}"/>
    <cellStyle name="Formula1decimal 2 2 3 7" xfId="986" xr:uid="{00000000-0005-0000-0000-0000C6030000}"/>
    <cellStyle name="Formula1decimal 2 2 3 8" xfId="987" xr:uid="{00000000-0005-0000-0000-0000C7030000}"/>
    <cellStyle name="Formula1decimal 2 2 3 9" xfId="988" xr:uid="{00000000-0005-0000-0000-0000C8030000}"/>
    <cellStyle name="Formula1decimal 2 2 4" xfId="989" xr:uid="{00000000-0005-0000-0000-0000C9030000}"/>
    <cellStyle name="Formula1decimal 2 2 5" xfId="990" xr:uid="{00000000-0005-0000-0000-0000CA030000}"/>
    <cellStyle name="Formula1decimal 2 2 6" xfId="991" xr:uid="{00000000-0005-0000-0000-0000CB030000}"/>
    <cellStyle name="Formula1decimal 2 2 7" xfId="992" xr:uid="{00000000-0005-0000-0000-0000CC030000}"/>
    <cellStyle name="Formula1decimal 2 2 8" xfId="993" xr:uid="{00000000-0005-0000-0000-0000CD030000}"/>
    <cellStyle name="Formula1decimal 2 2 9" xfId="994" xr:uid="{00000000-0005-0000-0000-0000CE030000}"/>
    <cellStyle name="Formula1decimal 2 3" xfId="995" xr:uid="{00000000-0005-0000-0000-0000CF030000}"/>
    <cellStyle name="Formula1decimal 2 3 10" xfId="996" xr:uid="{00000000-0005-0000-0000-0000D0030000}"/>
    <cellStyle name="Formula1decimal 2 3 11" xfId="997" xr:uid="{00000000-0005-0000-0000-0000D1030000}"/>
    <cellStyle name="Formula1decimal 2 3 12" xfId="998" xr:uid="{00000000-0005-0000-0000-0000D2030000}"/>
    <cellStyle name="Formula1decimal 2 3 13" xfId="999" xr:uid="{00000000-0005-0000-0000-0000D3030000}"/>
    <cellStyle name="Formula1decimal 2 3 14" xfId="1000" xr:uid="{00000000-0005-0000-0000-0000D4030000}"/>
    <cellStyle name="Formula1decimal 2 3 2" xfId="1001" xr:uid="{00000000-0005-0000-0000-0000D5030000}"/>
    <cellStyle name="Formula1decimal 2 3 3" xfId="1002" xr:uid="{00000000-0005-0000-0000-0000D6030000}"/>
    <cellStyle name="Formula1decimal 2 3 4" xfId="1003" xr:uid="{00000000-0005-0000-0000-0000D7030000}"/>
    <cellStyle name="Formula1decimal 2 3 5" xfId="1004" xr:uid="{00000000-0005-0000-0000-0000D8030000}"/>
    <cellStyle name="Formula1decimal 2 3 6" xfId="1005" xr:uid="{00000000-0005-0000-0000-0000D9030000}"/>
    <cellStyle name="Formula1decimal 2 3 7" xfId="1006" xr:uid="{00000000-0005-0000-0000-0000DA030000}"/>
    <cellStyle name="Formula1decimal 2 3 8" xfId="1007" xr:uid="{00000000-0005-0000-0000-0000DB030000}"/>
    <cellStyle name="Formula1decimal 2 3 9" xfId="1008" xr:uid="{00000000-0005-0000-0000-0000DC030000}"/>
    <cellStyle name="Formula1decimal 2 4" xfId="1009" xr:uid="{00000000-0005-0000-0000-0000DD030000}"/>
    <cellStyle name="Formula1decimal 2 4 10" xfId="1010" xr:uid="{00000000-0005-0000-0000-0000DE030000}"/>
    <cellStyle name="Formula1decimal 2 4 11" xfId="1011" xr:uid="{00000000-0005-0000-0000-0000DF030000}"/>
    <cellStyle name="Formula1decimal 2 4 12" xfId="1012" xr:uid="{00000000-0005-0000-0000-0000E0030000}"/>
    <cellStyle name="Formula1decimal 2 4 13" xfId="1013" xr:uid="{00000000-0005-0000-0000-0000E1030000}"/>
    <cellStyle name="Formula1decimal 2 4 14" xfId="1014" xr:uid="{00000000-0005-0000-0000-0000E2030000}"/>
    <cellStyle name="Formula1decimal 2 4 2" xfId="1015" xr:uid="{00000000-0005-0000-0000-0000E3030000}"/>
    <cellStyle name="Formula1decimal 2 4 3" xfId="1016" xr:uid="{00000000-0005-0000-0000-0000E4030000}"/>
    <cellStyle name="Formula1decimal 2 4 4" xfId="1017" xr:uid="{00000000-0005-0000-0000-0000E5030000}"/>
    <cellStyle name="Formula1decimal 2 4 5" xfId="1018" xr:uid="{00000000-0005-0000-0000-0000E6030000}"/>
    <cellStyle name="Formula1decimal 2 4 6" xfId="1019" xr:uid="{00000000-0005-0000-0000-0000E7030000}"/>
    <cellStyle name="Formula1decimal 2 4 7" xfId="1020" xr:uid="{00000000-0005-0000-0000-0000E8030000}"/>
    <cellStyle name="Formula1decimal 2 4 8" xfId="1021" xr:uid="{00000000-0005-0000-0000-0000E9030000}"/>
    <cellStyle name="Formula1decimal 2 4 9" xfId="1022" xr:uid="{00000000-0005-0000-0000-0000EA030000}"/>
    <cellStyle name="Formula1decimal 2 5" xfId="1023" xr:uid="{00000000-0005-0000-0000-0000EB030000}"/>
    <cellStyle name="Formula1decimal 2 6" xfId="1024" xr:uid="{00000000-0005-0000-0000-0000EC030000}"/>
    <cellStyle name="Formula1decimal 2 7" xfId="1025" xr:uid="{00000000-0005-0000-0000-0000ED030000}"/>
    <cellStyle name="Formula1decimal 2 8" xfId="1026" xr:uid="{00000000-0005-0000-0000-0000EE030000}"/>
    <cellStyle name="Formula1decimal 2 9" xfId="1027" xr:uid="{00000000-0005-0000-0000-0000EF030000}"/>
    <cellStyle name="Formula1decimal 3" xfId="1028" xr:uid="{00000000-0005-0000-0000-0000F0030000}"/>
    <cellStyle name="Formula1decimal 3 10" xfId="1029" xr:uid="{00000000-0005-0000-0000-0000F1030000}"/>
    <cellStyle name="Formula1decimal 3 11" xfId="1030" xr:uid="{00000000-0005-0000-0000-0000F2030000}"/>
    <cellStyle name="Formula1decimal 3 12" xfId="1031" xr:uid="{00000000-0005-0000-0000-0000F3030000}"/>
    <cellStyle name="Formula1decimal 3 13" xfId="1032" xr:uid="{00000000-0005-0000-0000-0000F4030000}"/>
    <cellStyle name="Formula1decimal 3 14" xfId="1033" xr:uid="{00000000-0005-0000-0000-0000F5030000}"/>
    <cellStyle name="Formula1decimal 3 2" xfId="1034" xr:uid="{00000000-0005-0000-0000-0000F6030000}"/>
    <cellStyle name="Formula1decimal 3 3" xfId="1035" xr:uid="{00000000-0005-0000-0000-0000F7030000}"/>
    <cellStyle name="Formula1decimal 3 4" xfId="1036" xr:uid="{00000000-0005-0000-0000-0000F8030000}"/>
    <cellStyle name="Formula1decimal 3 5" xfId="1037" xr:uid="{00000000-0005-0000-0000-0000F9030000}"/>
    <cellStyle name="Formula1decimal 3 6" xfId="1038" xr:uid="{00000000-0005-0000-0000-0000FA030000}"/>
    <cellStyle name="Formula1decimal 3 7" xfId="1039" xr:uid="{00000000-0005-0000-0000-0000FB030000}"/>
    <cellStyle name="Formula1decimal 3 8" xfId="1040" xr:uid="{00000000-0005-0000-0000-0000FC030000}"/>
    <cellStyle name="Formula1decimal 3 9" xfId="1041" xr:uid="{00000000-0005-0000-0000-0000FD030000}"/>
    <cellStyle name="Formula1decimal 4" xfId="1042" xr:uid="{00000000-0005-0000-0000-0000FE030000}"/>
    <cellStyle name="Formula1decimal 4 10" xfId="1043" xr:uid="{00000000-0005-0000-0000-0000FF030000}"/>
    <cellStyle name="Formula1decimal 4 11" xfId="1044" xr:uid="{00000000-0005-0000-0000-000000040000}"/>
    <cellStyle name="Formula1decimal 4 12" xfId="1045" xr:uid="{00000000-0005-0000-0000-000001040000}"/>
    <cellStyle name="Formula1decimal 4 13" xfId="1046" xr:uid="{00000000-0005-0000-0000-000002040000}"/>
    <cellStyle name="Formula1decimal 4 14" xfId="1047" xr:uid="{00000000-0005-0000-0000-000003040000}"/>
    <cellStyle name="Formula1decimal 4 2" xfId="1048" xr:uid="{00000000-0005-0000-0000-000004040000}"/>
    <cellStyle name="Formula1decimal 4 3" xfId="1049" xr:uid="{00000000-0005-0000-0000-000005040000}"/>
    <cellStyle name="Formula1decimal 4 4" xfId="1050" xr:uid="{00000000-0005-0000-0000-000006040000}"/>
    <cellStyle name="Formula1decimal 4 5" xfId="1051" xr:uid="{00000000-0005-0000-0000-000007040000}"/>
    <cellStyle name="Formula1decimal 4 6" xfId="1052" xr:uid="{00000000-0005-0000-0000-000008040000}"/>
    <cellStyle name="Formula1decimal 4 7" xfId="1053" xr:uid="{00000000-0005-0000-0000-000009040000}"/>
    <cellStyle name="Formula1decimal 4 8" xfId="1054" xr:uid="{00000000-0005-0000-0000-00000A040000}"/>
    <cellStyle name="Formula1decimal 4 9" xfId="1055" xr:uid="{00000000-0005-0000-0000-00000B040000}"/>
    <cellStyle name="Formula1decimal 5" xfId="1056" xr:uid="{00000000-0005-0000-0000-00000C040000}"/>
    <cellStyle name="Formula1decimal 6" xfId="1057" xr:uid="{00000000-0005-0000-0000-00000D040000}"/>
    <cellStyle name="Formula1decimal 7" xfId="1058" xr:uid="{00000000-0005-0000-0000-00000E040000}"/>
    <cellStyle name="Formula1decimal 8" xfId="1059" xr:uid="{00000000-0005-0000-0000-00000F040000}"/>
    <cellStyle name="Formula1decimal 9" xfId="1060" xr:uid="{00000000-0005-0000-0000-000010040000}"/>
    <cellStyle name="Formula2decimals" xfId="1061" xr:uid="{00000000-0005-0000-0000-000011040000}"/>
    <cellStyle name="Formula2decimals 10" xfId="1062" xr:uid="{00000000-0005-0000-0000-000012040000}"/>
    <cellStyle name="Formula2decimals 11" xfId="1063" xr:uid="{00000000-0005-0000-0000-000013040000}"/>
    <cellStyle name="Formula2decimals 12" xfId="1064" xr:uid="{00000000-0005-0000-0000-000014040000}"/>
    <cellStyle name="Formula2decimals 13" xfId="1065" xr:uid="{00000000-0005-0000-0000-000015040000}"/>
    <cellStyle name="Formula2decimals 2" xfId="1066" xr:uid="{00000000-0005-0000-0000-000016040000}"/>
    <cellStyle name="Formula2decimals 2 10" xfId="1067" xr:uid="{00000000-0005-0000-0000-000017040000}"/>
    <cellStyle name="Formula2decimals 2 11" xfId="1068" xr:uid="{00000000-0005-0000-0000-000018040000}"/>
    <cellStyle name="Formula2decimals 2 12" xfId="1069" xr:uid="{00000000-0005-0000-0000-000019040000}"/>
    <cellStyle name="Formula2decimals 2 2" xfId="1070" xr:uid="{00000000-0005-0000-0000-00001A040000}"/>
    <cellStyle name="Formula2decimals 2 2 10" xfId="1071" xr:uid="{00000000-0005-0000-0000-00001B040000}"/>
    <cellStyle name="Formula2decimals 2 2 11" xfId="1072" xr:uid="{00000000-0005-0000-0000-00001C040000}"/>
    <cellStyle name="Formula2decimals 2 2 12" xfId="1073" xr:uid="{00000000-0005-0000-0000-00001D040000}"/>
    <cellStyle name="Formula2decimals 2 2 13" xfId="1074" xr:uid="{00000000-0005-0000-0000-00001E040000}"/>
    <cellStyle name="Formula2decimals 2 2 14" xfId="1075" xr:uid="{00000000-0005-0000-0000-00001F040000}"/>
    <cellStyle name="Formula2decimals 2 2 2" xfId="1076" xr:uid="{00000000-0005-0000-0000-000020040000}"/>
    <cellStyle name="Formula2decimals 2 2 3" xfId="1077" xr:uid="{00000000-0005-0000-0000-000021040000}"/>
    <cellStyle name="Formula2decimals 2 2 4" xfId="1078" xr:uid="{00000000-0005-0000-0000-000022040000}"/>
    <cellStyle name="Formula2decimals 2 2 5" xfId="1079" xr:uid="{00000000-0005-0000-0000-000023040000}"/>
    <cellStyle name="Formula2decimals 2 2 6" xfId="1080" xr:uid="{00000000-0005-0000-0000-000024040000}"/>
    <cellStyle name="Formula2decimals 2 2 7" xfId="1081" xr:uid="{00000000-0005-0000-0000-000025040000}"/>
    <cellStyle name="Formula2decimals 2 2 8" xfId="1082" xr:uid="{00000000-0005-0000-0000-000026040000}"/>
    <cellStyle name="Formula2decimals 2 2 9" xfId="1083" xr:uid="{00000000-0005-0000-0000-000027040000}"/>
    <cellStyle name="Formula2decimals 2 3" xfId="1084" xr:uid="{00000000-0005-0000-0000-000028040000}"/>
    <cellStyle name="Formula2decimals 2 3 10" xfId="1085" xr:uid="{00000000-0005-0000-0000-000029040000}"/>
    <cellStyle name="Formula2decimals 2 3 11" xfId="1086" xr:uid="{00000000-0005-0000-0000-00002A040000}"/>
    <cellStyle name="Formula2decimals 2 3 12" xfId="1087" xr:uid="{00000000-0005-0000-0000-00002B040000}"/>
    <cellStyle name="Formula2decimals 2 3 13" xfId="1088" xr:uid="{00000000-0005-0000-0000-00002C040000}"/>
    <cellStyle name="Formula2decimals 2 3 14" xfId="1089" xr:uid="{00000000-0005-0000-0000-00002D040000}"/>
    <cellStyle name="Formula2decimals 2 3 2" xfId="1090" xr:uid="{00000000-0005-0000-0000-00002E040000}"/>
    <cellStyle name="Formula2decimals 2 3 3" xfId="1091" xr:uid="{00000000-0005-0000-0000-00002F040000}"/>
    <cellStyle name="Formula2decimals 2 3 4" xfId="1092" xr:uid="{00000000-0005-0000-0000-000030040000}"/>
    <cellStyle name="Formula2decimals 2 3 5" xfId="1093" xr:uid="{00000000-0005-0000-0000-000031040000}"/>
    <cellStyle name="Formula2decimals 2 3 6" xfId="1094" xr:uid="{00000000-0005-0000-0000-000032040000}"/>
    <cellStyle name="Formula2decimals 2 3 7" xfId="1095" xr:uid="{00000000-0005-0000-0000-000033040000}"/>
    <cellStyle name="Formula2decimals 2 3 8" xfId="1096" xr:uid="{00000000-0005-0000-0000-000034040000}"/>
    <cellStyle name="Formula2decimals 2 3 9" xfId="1097" xr:uid="{00000000-0005-0000-0000-000035040000}"/>
    <cellStyle name="Formula2decimals 2 4" xfId="1098" xr:uid="{00000000-0005-0000-0000-000036040000}"/>
    <cellStyle name="Formula2decimals 2 5" xfId="1099" xr:uid="{00000000-0005-0000-0000-000037040000}"/>
    <cellStyle name="Formula2decimals 2 6" xfId="1100" xr:uid="{00000000-0005-0000-0000-000038040000}"/>
    <cellStyle name="Formula2decimals 2 7" xfId="1101" xr:uid="{00000000-0005-0000-0000-000039040000}"/>
    <cellStyle name="Formula2decimals 2 8" xfId="1102" xr:uid="{00000000-0005-0000-0000-00003A040000}"/>
    <cellStyle name="Formula2decimals 2 9" xfId="1103" xr:uid="{00000000-0005-0000-0000-00003B040000}"/>
    <cellStyle name="Formula2decimals 3" xfId="1104" xr:uid="{00000000-0005-0000-0000-00003C040000}"/>
    <cellStyle name="Formula2decimals 3 10" xfId="1105" xr:uid="{00000000-0005-0000-0000-00003D040000}"/>
    <cellStyle name="Formula2decimals 3 11" xfId="1106" xr:uid="{00000000-0005-0000-0000-00003E040000}"/>
    <cellStyle name="Formula2decimals 3 12" xfId="1107" xr:uid="{00000000-0005-0000-0000-00003F040000}"/>
    <cellStyle name="Formula2decimals 3 13" xfId="1108" xr:uid="{00000000-0005-0000-0000-000040040000}"/>
    <cellStyle name="Formula2decimals 3 14" xfId="1109" xr:uid="{00000000-0005-0000-0000-000041040000}"/>
    <cellStyle name="Formula2decimals 3 2" xfId="1110" xr:uid="{00000000-0005-0000-0000-000042040000}"/>
    <cellStyle name="Formula2decimals 3 3" xfId="1111" xr:uid="{00000000-0005-0000-0000-000043040000}"/>
    <cellStyle name="Formula2decimals 3 4" xfId="1112" xr:uid="{00000000-0005-0000-0000-000044040000}"/>
    <cellStyle name="Formula2decimals 3 5" xfId="1113" xr:uid="{00000000-0005-0000-0000-000045040000}"/>
    <cellStyle name="Formula2decimals 3 6" xfId="1114" xr:uid="{00000000-0005-0000-0000-000046040000}"/>
    <cellStyle name="Formula2decimals 3 7" xfId="1115" xr:uid="{00000000-0005-0000-0000-000047040000}"/>
    <cellStyle name="Formula2decimals 3 8" xfId="1116" xr:uid="{00000000-0005-0000-0000-000048040000}"/>
    <cellStyle name="Formula2decimals 3 9" xfId="1117" xr:uid="{00000000-0005-0000-0000-000049040000}"/>
    <cellStyle name="Formula2decimals 4" xfId="1118" xr:uid="{00000000-0005-0000-0000-00004A040000}"/>
    <cellStyle name="Formula2decimals 4 10" xfId="1119" xr:uid="{00000000-0005-0000-0000-00004B040000}"/>
    <cellStyle name="Formula2decimals 4 11" xfId="1120" xr:uid="{00000000-0005-0000-0000-00004C040000}"/>
    <cellStyle name="Formula2decimals 4 12" xfId="1121" xr:uid="{00000000-0005-0000-0000-00004D040000}"/>
    <cellStyle name="Formula2decimals 4 13" xfId="1122" xr:uid="{00000000-0005-0000-0000-00004E040000}"/>
    <cellStyle name="Formula2decimals 4 14" xfId="1123" xr:uid="{00000000-0005-0000-0000-00004F040000}"/>
    <cellStyle name="Formula2decimals 4 2" xfId="1124" xr:uid="{00000000-0005-0000-0000-000050040000}"/>
    <cellStyle name="Formula2decimals 4 3" xfId="1125" xr:uid="{00000000-0005-0000-0000-000051040000}"/>
    <cellStyle name="Formula2decimals 4 4" xfId="1126" xr:uid="{00000000-0005-0000-0000-000052040000}"/>
    <cellStyle name="Formula2decimals 4 5" xfId="1127" xr:uid="{00000000-0005-0000-0000-000053040000}"/>
    <cellStyle name="Formula2decimals 4 6" xfId="1128" xr:uid="{00000000-0005-0000-0000-000054040000}"/>
    <cellStyle name="Formula2decimals 4 7" xfId="1129" xr:uid="{00000000-0005-0000-0000-000055040000}"/>
    <cellStyle name="Formula2decimals 4 8" xfId="1130" xr:uid="{00000000-0005-0000-0000-000056040000}"/>
    <cellStyle name="Formula2decimals 4 9" xfId="1131" xr:uid="{00000000-0005-0000-0000-000057040000}"/>
    <cellStyle name="Formula2decimals 5" xfId="1132" xr:uid="{00000000-0005-0000-0000-000058040000}"/>
    <cellStyle name="Formula2decimals 6" xfId="1133" xr:uid="{00000000-0005-0000-0000-000059040000}"/>
    <cellStyle name="Formula2decimals 7" xfId="1134" xr:uid="{00000000-0005-0000-0000-00005A040000}"/>
    <cellStyle name="Formula2decimals 8" xfId="1135" xr:uid="{00000000-0005-0000-0000-00005B040000}"/>
    <cellStyle name="Formula2decimals 9" xfId="1136" xr:uid="{00000000-0005-0000-0000-00005C040000}"/>
    <cellStyle name="Formula2decimals_Basel III_Capital _Q113" xfId="1137" xr:uid="{00000000-0005-0000-0000-00005D040000}"/>
    <cellStyle name="Formula4decimals" xfId="1138" xr:uid="{00000000-0005-0000-0000-00005E040000}"/>
    <cellStyle name="Formula4decimals 10" xfId="1139" xr:uid="{00000000-0005-0000-0000-00005F040000}"/>
    <cellStyle name="Formula4decimals 11" xfId="1140" xr:uid="{00000000-0005-0000-0000-000060040000}"/>
    <cellStyle name="Formula4decimals 12" xfId="1141" xr:uid="{00000000-0005-0000-0000-000061040000}"/>
    <cellStyle name="Formula4decimals 13" xfId="1142" xr:uid="{00000000-0005-0000-0000-000062040000}"/>
    <cellStyle name="Formula4decimals 2" xfId="1143" xr:uid="{00000000-0005-0000-0000-000063040000}"/>
    <cellStyle name="Formula4decimals 2 10" xfId="1144" xr:uid="{00000000-0005-0000-0000-000064040000}"/>
    <cellStyle name="Formula4decimals 2 11" xfId="1145" xr:uid="{00000000-0005-0000-0000-000065040000}"/>
    <cellStyle name="Formula4decimals 2 12" xfId="1146" xr:uid="{00000000-0005-0000-0000-000066040000}"/>
    <cellStyle name="Formula4decimals 2 2" xfId="1147" xr:uid="{00000000-0005-0000-0000-000067040000}"/>
    <cellStyle name="Formula4decimals 2 2 10" xfId="1148" xr:uid="{00000000-0005-0000-0000-000068040000}"/>
    <cellStyle name="Formula4decimals 2 2 11" xfId="1149" xr:uid="{00000000-0005-0000-0000-000069040000}"/>
    <cellStyle name="Formula4decimals 2 2 12" xfId="1150" xr:uid="{00000000-0005-0000-0000-00006A040000}"/>
    <cellStyle name="Formula4decimals 2 2 13" xfId="1151" xr:uid="{00000000-0005-0000-0000-00006B040000}"/>
    <cellStyle name="Formula4decimals 2 2 14" xfId="1152" xr:uid="{00000000-0005-0000-0000-00006C040000}"/>
    <cellStyle name="Formula4decimals 2 2 2" xfId="1153" xr:uid="{00000000-0005-0000-0000-00006D040000}"/>
    <cellStyle name="Formula4decimals 2 2 3" xfId="1154" xr:uid="{00000000-0005-0000-0000-00006E040000}"/>
    <cellStyle name="Formula4decimals 2 2 4" xfId="1155" xr:uid="{00000000-0005-0000-0000-00006F040000}"/>
    <cellStyle name="Formula4decimals 2 2 5" xfId="1156" xr:uid="{00000000-0005-0000-0000-000070040000}"/>
    <cellStyle name="Formula4decimals 2 2 6" xfId="1157" xr:uid="{00000000-0005-0000-0000-000071040000}"/>
    <cellStyle name="Formula4decimals 2 2 7" xfId="1158" xr:uid="{00000000-0005-0000-0000-000072040000}"/>
    <cellStyle name="Formula4decimals 2 2 8" xfId="1159" xr:uid="{00000000-0005-0000-0000-000073040000}"/>
    <cellStyle name="Formula4decimals 2 2 9" xfId="1160" xr:uid="{00000000-0005-0000-0000-000074040000}"/>
    <cellStyle name="Formula4decimals 2 3" xfId="1161" xr:uid="{00000000-0005-0000-0000-000075040000}"/>
    <cellStyle name="Formula4decimals 2 3 10" xfId="1162" xr:uid="{00000000-0005-0000-0000-000076040000}"/>
    <cellStyle name="Formula4decimals 2 3 11" xfId="1163" xr:uid="{00000000-0005-0000-0000-000077040000}"/>
    <cellStyle name="Formula4decimals 2 3 12" xfId="1164" xr:uid="{00000000-0005-0000-0000-000078040000}"/>
    <cellStyle name="Formula4decimals 2 3 13" xfId="1165" xr:uid="{00000000-0005-0000-0000-000079040000}"/>
    <cellStyle name="Formula4decimals 2 3 14" xfId="1166" xr:uid="{00000000-0005-0000-0000-00007A040000}"/>
    <cellStyle name="Formula4decimals 2 3 2" xfId="1167" xr:uid="{00000000-0005-0000-0000-00007B040000}"/>
    <cellStyle name="Formula4decimals 2 3 3" xfId="1168" xr:uid="{00000000-0005-0000-0000-00007C040000}"/>
    <cellStyle name="Formula4decimals 2 3 4" xfId="1169" xr:uid="{00000000-0005-0000-0000-00007D040000}"/>
    <cellStyle name="Formula4decimals 2 3 5" xfId="1170" xr:uid="{00000000-0005-0000-0000-00007E040000}"/>
    <cellStyle name="Formula4decimals 2 3 6" xfId="1171" xr:uid="{00000000-0005-0000-0000-00007F040000}"/>
    <cellStyle name="Formula4decimals 2 3 7" xfId="1172" xr:uid="{00000000-0005-0000-0000-000080040000}"/>
    <cellStyle name="Formula4decimals 2 3 8" xfId="1173" xr:uid="{00000000-0005-0000-0000-000081040000}"/>
    <cellStyle name="Formula4decimals 2 3 9" xfId="1174" xr:uid="{00000000-0005-0000-0000-000082040000}"/>
    <cellStyle name="Formula4decimals 2 4" xfId="1175" xr:uid="{00000000-0005-0000-0000-000083040000}"/>
    <cellStyle name="Formula4decimals 2 5" xfId="1176" xr:uid="{00000000-0005-0000-0000-000084040000}"/>
    <cellStyle name="Formula4decimals 2 6" xfId="1177" xr:uid="{00000000-0005-0000-0000-000085040000}"/>
    <cellStyle name="Formula4decimals 2 7" xfId="1178" xr:uid="{00000000-0005-0000-0000-000086040000}"/>
    <cellStyle name="Formula4decimals 2 8" xfId="1179" xr:uid="{00000000-0005-0000-0000-000087040000}"/>
    <cellStyle name="Formula4decimals 2 9" xfId="1180" xr:uid="{00000000-0005-0000-0000-000088040000}"/>
    <cellStyle name="Formula4decimals 3" xfId="1181" xr:uid="{00000000-0005-0000-0000-000089040000}"/>
    <cellStyle name="Formula4decimals 3 10" xfId="1182" xr:uid="{00000000-0005-0000-0000-00008A040000}"/>
    <cellStyle name="Formula4decimals 3 11" xfId="1183" xr:uid="{00000000-0005-0000-0000-00008B040000}"/>
    <cellStyle name="Formula4decimals 3 12" xfId="1184" xr:uid="{00000000-0005-0000-0000-00008C040000}"/>
    <cellStyle name="Formula4decimals 3 13" xfId="1185" xr:uid="{00000000-0005-0000-0000-00008D040000}"/>
    <cellStyle name="Formula4decimals 3 14" xfId="1186" xr:uid="{00000000-0005-0000-0000-00008E040000}"/>
    <cellStyle name="Formula4decimals 3 2" xfId="1187" xr:uid="{00000000-0005-0000-0000-00008F040000}"/>
    <cellStyle name="Formula4decimals 3 3" xfId="1188" xr:uid="{00000000-0005-0000-0000-000090040000}"/>
    <cellStyle name="Formula4decimals 3 4" xfId="1189" xr:uid="{00000000-0005-0000-0000-000091040000}"/>
    <cellStyle name="Formula4decimals 3 5" xfId="1190" xr:uid="{00000000-0005-0000-0000-000092040000}"/>
    <cellStyle name="Formula4decimals 3 6" xfId="1191" xr:uid="{00000000-0005-0000-0000-000093040000}"/>
    <cellStyle name="Formula4decimals 3 7" xfId="1192" xr:uid="{00000000-0005-0000-0000-000094040000}"/>
    <cellStyle name="Formula4decimals 3 8" xfId="1193" xr:uid="{00000000-0005-0000-0000-000095040000}"/>
    <cellStyle name="Formula4decimals 3 9" xfId="1194" xr:uid="{00000000-0005-0000-0000-000096040000}"/>
    <cellStyle name="Formula4decimals 4" xfId="1195" xr:uid="{00000000-0005-0000-0000-000097040000}"/>
    <cellStyle name="Formula4decimals 4 10" xfId="1196" xr:uid="{00000000-0005-0000-0000-000098040000}"/>
    <cellStyle name="Formula4decimals 4 11" xfId="1197" xr:uid="{00000000-0005-0000-0000-000099040000}"/>
    <cellStyle name="Formula4decimals 4 12" xfId="1198" xr:uid="{00000000-0005-0000-0000-00009A040000}"/>
    <cellStyle name="Formula4decimals 4 13" xfId="1199" xr:uid="{00000000-0005-0000-0000-00009B040000}"/>
    <cellStyle name="Formula4decimals 4 14" xfId="1200" xr:uid="{00000000-0005-0000-0000-00009C040000}"/>
    <cellStyle name="Formula4decimals 4 2" xfId="1201" xr:uid="{00000000-0005-0000-0000-00009D040000}"/>
    <cellStyle name="Formula4decimals 4 3" xfId="1202" xr:uid="{00000000-0005-0000-0000-00009E040000}"/>
    <cellStyle name="Formula4decimals 4 4" xfId="1203" xr:uid="{00000000-0005-0000-0000-00009F040000}"/>
    <cellStyle name="Formula4decimals 4 5" xfId="1204" xr:uid="{00000000-0005-0000-0000-0000A0040000}"/>
    <cellStyle name="Formula4decimals 4 6" xfId="1205" xr:uid="{00000000-0005-0000-0000-0000A1040000}"/>
    <cellStyle name="Formula4decimals 4 7" xfId="1206" xr:uid="{00000000-0005-0000-0000-0000A2040000}"/>
    <cellStyle name="Formula4decimals 4 8" xfId="1207" xr:uid="{00000000-0005-0000-0000-0000A3040000}"/>
    <cellStyle name="Formula4decimals 4 9" xfId="1208" xr:uid="{00000000-0005-0000-0000-0000A4040000}"/>
    <cellStyle name="Formula4decimals 5" xfId="1209" xr:uid="{00000000-0005-0000-0000-0000A5040000}"/>
    <cellStyle name="Formula4decimals 6" xfId="1210" xr:uid="{00000000-0005-0000-0000-0000A6040000}"/>
    <cellStyle name="Formula4decimals 7" xfId="1211" xr:uid="{00000000-0005-0000-0000-0000A7040000}"/>
    <cellStyle name="Formula4decimals 8" xfId="1212" xr:uid="{00000000-0005-0000-0000-0000A8040000}"/>
    <cellStyle name="Formula4decimals 9" xfId="1213" xr:uid="{00000000-0005-0000-0000-0000A9040000}"/>
    <cellStyle name="FormulaProxy0decimals" xfId="1214" xr:uid="{00000000-0005-0000-0000-0000AA040000}"/>
    <cellStyle name="FormulaProxy0decimals 10" xfId="1215" xr:uid="{00000000-0005-0000-0000-0000AB040000}"/>
    <cellStyle name="FormulaProxy0decimals 11" xfId="1216" xr:uid="{00000000-0005-0000-0000-0000AC040000}"/>
    <cellStyle name="FormulaProxy0decimals 12" xfId="1217" xr:uid="{00000000-0005-0000-0000-0000AD040000}"/>
    <cellStyle name="FormulaProxy0decimals 13" xfId="1218" xr:uid="{00000000-0005-0000-0000-0000AE040000}"/>
    <cellStyle name="FormulaProxy0decimals 2" xfId="1219" xr:uid="{00000000-0005-0000-0000-0000AF040000}"/>
    <cellStyle name="FormulaProxy0decimals 2 10" xfId="1220" xr:uid="{00000000-0005-0000-0000-0000B0040000}"/>
    <cellStyle name="FormulaProxy0decimals 2 11" xfId="1221" xr:uid="{00000000-0005-0000-0000-0000B1040000}"/>
    <cellStyle name="FormulaProxy0decimals 2 12" xfId="1222" xr:uid="{00000000-0005-0000-0000-0000B2040000}"/>
    <cellStyle name="FormulaProxy0decimals 2 13" xfId="1223" xr:uid="{00000000-0005-0000-0000-0000B3040000}"/>
    <cellStyle name="FormulaProxy0decimals 2 2" xfId="1224" xr:uid="{00000000-0005-0000-0000-0000B4040000}"/>
    <cellStyle name="FormulaProxy0decimals 2 2 10" xfId="1225" xr:uid="{00000000-0005-0000-0000-0000B5040000}"/>
    <cellStyle name="FormulaProxy0decimals 2 2 11" xfId="1226" xr:uid="{00000000-0005-0000-0000-0000B6040000}"/>
    <cellStyle name="FormulaProxy0decimals 2 2 12" xfId="1227" xr:uid="{00000000-0005-0000-0000-0000B7040000}"/>
    <cellStyle name="FormulaProxy0decimals 2 2 2" xfId="1228" xr:uid="{00000000-0005-0000-0000-0000B8040000}"/>
    <cellStyle name="FormulaProxy0decimals 2 2 2 10" xfId="1229" xr:uid="{00000000-0005-0000-0000-0000B9040000}"/>
    <cellStyle name="FormulaProxy0decimals 2 2 2 11" xfId="1230" xr:uid="{00000000-0005-0000-0000-0000BA040000}"/>
    <cellStyle name="FormulaProxy0decimals 2 2 2 12" xfId="1231" xr:uid="{00000000-0005-0000-0000-0000BB040000}"/>
    <cellStyle name="FormulaProxy0decimals 2 2 2 13" xfId="1232" xr:uid="{00000000-0005-0000-0000-0000BC040000}"/>
    <cellStyle name="FormulaProxy0decimals 2 2 2 14" xfId="1233" xr:uid="{00000000-0005-0000-0000-0000BD040000}"/>
    <cellStyle name="FormulaProxy0decimals 2 2 2 2" xfId="1234" xr:uid="{00000000-0005-0000-0000-0000BE040000}"/>
    <cellStyle name="FormulaProxy0decimals 2 2 2 3" xfId="1235" xr:uid="{00000000-0005-0000-0000-0000BF040000}"/>
    <cellStyle name="FormulaProxy0decimals 2 2 2 4" xfId="1236" xr:uid="{00000000-0005-0000-0000-0000C0040000}"/>
    <cellStyle name="FormulaProxy0decimals 2 2 2 5" xfId="1237" xr:uid="{00000000-0005-0000-0000-0000C1040000}"/>
    <cellStyle name="FormulaProxy0decimals 2 2 2 6" xfId="1238" xr:uid="{00000000-0005-0000-0000-0000C2040000}"/>
    <cellStyle name="FormulaProxy0decimals 2 2 2 7" xfId="1239" xr:uid="{00000000-0005-0000-0000-0000C3040000}"/>
    <cellStyle name="FormulaProxy0decimals 2 2 2 8" xfId="1240" xr:uid="{00000000-0005-0000-0000-0000C4040000}"/>
    <cellStyle name="FormulaProxy0decimals 2 2 2 9" xfId="1241" xr:uid="{00000000-0005-0000-0000-0000C5040000}"/>
    <cellStyle name="FormulaProxy0decimals 2 2 3" xfId="1242" xr:uid="{00000000-0005-0000-0000-0000C6040000}"/>
    <cellStyle name="FormulaProxy0decimals 2 2 3 10" xfId="1243" xr:uid="{00000000-0005-0000-0000-0000C7040000}"/>
    <cellStyle name="FormulaProxy0decimals 2 2 3 11" xfId="1244" xr:uid="{00000000-0005-0000-0000-0000C8040000}"/>
    <cellStyle name="FormulaProxy0decimals 2 2 3 12" xfId="1245" xr:uid="{00000000-0005-0000-0000-0000C9040000}"/>
    <cellStyle name="FormulaProxy0decimals 2 2 3 13" xfId="1246" xr:uid="{00000000-0005-0000-0000-0000CA040000}"/>
    <cellStyle name="FormulaProxy0decimals 2 2 3 14" xfId="1247" xr:uid="{00000000-0005-0000-0000-0000CB040000}"/>
    <cellStyle name="FormulaProxy0decimals 2 2 3 2" xfId="1248" xr:uid="{00000000-0005-0000-0000-0000CC040000}"/>
    <cellStyle name="FormulaProxy0decimals 2 2 3 3" xfId="1249" xr:uid="{00000000-0005-0000-0000-0000CD040000}"/>
    <cellStyle name="FormulaProxy0decimals 2 2 3 4" xfId="1250" xr:uid="{00000000-0005-0000-0000-0000CE040000}"/>
    <cellStyle name="FormulaProxy0decimals 2 2 3 5" xfId="1251" xr:uid="{00000000-0005-0000-0000-0000CF040000}"/>
    <cellStyle name="FormulaProxy0decimals 2 2 3 6" xfId="1252" xr:uid="{00000000-0005-0000-0000-0000D0040000}"/>
    <cellStyle name="FormulaProxy0decimals 2 2 3 7" xfId="1253" xr:uid="{00000000-0005-0000-0000-0000D1040000}"/>
    <cellStyle name="FormulaProxy0decimals 2 2 3 8" xfId="1254" xr:uid="{00000000-0005-0000-0000-0000D2040000}"/>
    <cellStyle name="FormulaProxy0decimals 2 2 3 9" xfId="1255" xr:uid="{00000000-0005-0000-0000-0000D3040000}"/>
    <cellStyle name="FormulaProxy0decimals 2 2 4" xfId="1256" xr:uid="{00000000-0005-0000-0000-0000D4040000}"/>
    <cellStyle name="FormulaProxy0decimals 2 2 5" xfId="1257" xr:uid="{00000000-0005-0000-0000-0000D5040000}"/>
    <cellStyle name="FormulaProxy0decimals 2 2 6" xfId="1258" xr:uid="{00000000-0005-0000-0000-0000D6040000}"/>
    <cellStyle name="FormulaProxy0decimals 2 2 7" xfId="1259" xr:uid="{00000000-0005-0000-0000-0000D7040000}"/>
    <cellStyle name="FormulaProxy0decimals 2 2 8" xfId="1260" xr:uid="{00000000-0005-0000-0000-0000D8040000}"/>
    <cellStyle name="FormulaProxy0decimals 2 2 9" xfId="1261" xr:uid="{00000000-0005-0000-0000-0000D9040000}"/>
    <cellStyle name="FormulaProxy0decimals 2 3" xfId="1262" xr:uid="{00000000-0005-0000-0000-0000DA040000}"/>
    <cellStyle name="FormulaProxy0decimals 2 3 10" xfId="1263" xr:uid="{00000000-0005-0000-0000-0000DB040000}"/>
    <cellStyle name="FormulaProxy0decimals 2 3 11" xfId="1264" xr:uid="{00000000-0005-0000-0000-0000DC040000}"/>
    <cellStyle name="FormulaProxy0decimals 2 3 12" xfId="1265" xr:uid="{00000000-0005-0000-0000-0000DD040000}"/>
    <cellStyle name="FormulaProxy0decimals 2 3 13" xfId="1266" xr:uid="{00000000-0005-0000-0000-0000DE040000}"/>
    <cellStyle name="FormulaProxy0decimals 2 3 14" xfId="1267" xr:uid="{00000000-0005-0000-0000-0000DF040000}"/>
    <cellStyle name="FormulaProxy0decimals 2 3 2" xfId="1268" xr:uid="{00000000-0005-0000-0000-0000E0040000}"/>
    <cellStyle name="FormulaProxy0decimals 2 3 3" xfId="1269" xr:uid="{00000000-0005-0000-0000-0000E1040000}"/>
    <cellStyle name="FormulaProxy0decimals 2 3 4" xfId="1270" xr:uid="{00000000-0005-0000-0000-0000E2040000}"/>
    <cellStyle name="FormulaProxy0decimals 2 3 5" xfId="1271" xr:uid="{00000000-0005-0000-0000-0000E3040000}"/>
    <cellStyle name="FormulaProxy0decimals 2 3 6" xfId="1272" xr:uid="{00000000-0005-0000-0000-0000E4040000}"/>
    <cellStyle name="FormulaProxy0decimals 2 3 7" xfId="1273" xr:uid="{00000000-0005-0000-0000-0000E5040000}"/>
    <cellStyle name="FormulaProxy0decimals 2 3 8" xfId="1274" xr:uid="{00000000-0005-0000-0000-0000E6040000}"/>
    <cellStyle name="FormulaProxy0decimals 2 3 9" xfId="1275" xr:uid="{00000000-0005-0000-0000-0000E7040000}"/>
    <cellStyle name="FormulaProxy0decimals 2 4" xfId="1276" xr:uid="{00000000-0005-0000-0000-0000E8040000}"/>
    <cellStyle name="FormulaProxy0decimals 2 4 10" xfId="1277" xr:uid="{00000000-0005-0000-0000-0000E9040000}"/>
    <cellStyle name="FormulaProxy0decimals 2 4 11" xfId="1278" xr:uid="{00000000-0005-0000-0000-0000EA040000}"/>
    <cellStyle name="FormulaProxy0decimals 2 4 12" xfId="1279" xr:uid="{00000000-0005-0000-0000-0000EB040000}"/>
    <cellStyle name="FormulaProxy0decimals 2 4 13" xfId="1280" xr:uid="{00000000-0005-0000-0000-0000EC040000}"/>
    <cellStyle name="FormulaProxy0decimals 2 4 14" xfId="1281" xr:uid="{00000000-0005-0000-0000-0000ED040000}"/>
    <cellStyle name="FormulaProxy0decimals 2 4 2" xfId="1282" xr:uid="{00000000-0005-0000-0000-0000EE040000}"/>
    <cellStyle name="FormulaProxy0decimals 2 4 3" xfId="1283" xr:uid="{00000000-0005-0000-0000-0000EF040000}"/>
    <cellStyle name="FormulaProxy0decimals 2 4 4" xfId="1284" xr:uid="{00000000-0005-0000-0000-0000F0040000}"/>
    <cellStyle name="FormulaProxy0decimals 2 4 5" xfId="1285" xr:uid="{00000000-0005-0000-0000-0000F1040000}"/>
    <cellStyle name="FormulaProxy0decimals 2 4 6" xfId="1286" xr:uid="{00000000-0005-0000-0000-0000F2040000}"/>
    <cellStyle name="FormulaProxy0decimals 2 4 7" xfId="1287" xr:uid="{00000000-0005-0000-0000-0000F3040000}"/>
    <cellStyle name="FormulaProxy0decimals 2 4 8" xfId="1288" xr:uid="{00000000-0005-0000-0000-0000F4040000}"/>
    <cellStyle name="FormulaProxy0decimals 2 4 9" xfId="1289" xr:uid="{00000000-0005-0000-0000-0000F5040000}"/>
    <cellStyle name="FormulaProxy0decimals 2 5" xfId="1290" xr:uid="{00000000-0005-0000-0000-0000F6040000}"/>
    <cellStyle name="FormulaProxy0decimals 2 6" xfId="1291" xr:uid="{00000000-0005-0000-0000-0000F7040000}"/>
    <cellStyle name="FormulaProxy0decimals 2 7" xfId="1292" xr:uid="{00000000-0005-0000-0000-0000F8040000}"/>
    <cellStyle name="FormulaProxy0decimals 2 8" xfId="1293" xr:uid="{00000000-0005-0000-0000-0000F9040000}"/>
    <cellStyle name="FormulaProxy0decimals 2 9" xfId="1294" xr:uid="{00000000-0005-0000-0000-0000FA040000}"/>
    <cellStyle name="FormulaProxy0decimals 3" xfId="1295" xr:uid="{00000000-0005-0000-0000-0000FB040000}"/>
    <cellStyle name="FormulaProxy0decimals 3 10" xfId="1296" xr:uid="{00000000-0005-0000-0000-0000FC040000}"/>
    <cellStyle name="FormulaProxy0decimals 3 11" xfId="1297" xr:uid="{00000000-0005-0000-0000-0000FD040000}"/>
    <cellStyle name="FormulaProxy0decimals 3 12" xfId="1298" xr:uid="{00000000-0005-0000-0000-0000FE040000}"/>
    <cellStyle name="FormulaProxy0decimals 3 13" xfId="1299" xr:uid="{00000000-0005-0000-0000-0000FF040000}"/>
    <cellStyle name="FormulaProxy0decimals 3 14" xfId="1300" xr:uid="{00000000-0005-0000-0000-000000050000}"/>
    <cellStyle name="FormulaProxy0decimals 3 2" xfId="1301" xr:uid="{00000000-0005-0000-0000-000001050000}"/>
    <cellStyle name="FormulaProxy0decimals 3 3" xfId="1302" xr:uid="{00000000-0005-0000-0000-000002050000}"/>
    <cellStyle name="FormulaProxy0decimals 3 4" xfId="1303" xr:uid="{00000000-0005-0000-0000-000003050000}"/>
    <cellStyle name="FormulaProxy0decimals 3 5" xfId="1304" xr:uid="{00000000-0005-0000-0000-000004050000}"/>
    <cellStyle name="FormulaProxy0decimals 3 6" xfId="1305" xr:uid="{00000000-0005-0000-0000-000005050000}"/>
    <cellStyle name="FormulaProxy0decimals 3 7" xfId="1306" xr:uid="{00000000-0005-0000-0000-000006050000}"/>
    <cellStyle name="FormulaProxy0decimals 3 8" xfId="1307" xr:uid="{00000000-0005-0000-0000-000007050000}"/>
    <cellStyle name="FormulaProxy0decimals 3 9" xfId="1308" xr:uid="{00000000-0005-0000-0000-000008050000}"/>
    <cellStyle name="FormulaProxy0decimals 4" xfId="1309" xr:uid="{00000000-0005-0000-0000-000009050000}"/>
    <cellStyle name="FormulaProxy0decimals 4 10" xfId="1310" xr:uid="{00000000-0005-0000-0000-00000A050000}"/>
    <cellStyle name="FormulaProxy0decimals 4 11" xfId="1311" xr:uid="{00000000-0005-0000-0000-00000B050000}"/>
    <cellStyle name="FormulaProxy0decimals 4 12" xfId="1312" xr:uid="{00000000-0005-0000-0000-00000C050000}"/>
    <cellStyle name="FormulaProxy0decimals 4 13" xfId="1313" xr:uid="{00000000-0005-0000-0000-00000D050000}"/>
    <cellStyle name="FormulaProxy0decimals 4 14" xfId="1314" xr:uid="{00000000-0005-0000-0000-00000E050000}"/>
    <cellStyle name="FormulaProxy0decimals 4 2" xfId="1315" xr:uid="{00000000-0005-0000-0000-00000F050000}"/>
    <cellStyle name="FormulaProxy0decimals 4 3" xfId="1316" xr:uid="{00000000-0005-0000-0000-000010050000}"/>
    <cellStyle name="FormulaProxy0decimals 4 4" xfId="1317" xr:uid="{00000000-0005-0000-0000-000011050000}"/>
    <cellStyle name="FormulaProxy0decimals 4 5" xfId="1318" xr:uid="{00000000-0005-0000-0000-000012050000}"/>
    <cellStyle name="FormulaProxy0decimals 4 6" xfId="1319" xr:uid="{00000000-0005-0000-0000-000013050000}"/>
    <cellStyle name="FormulaProxy0decimals 4 7" xfId="1320" xr:uid="{00000000-0005-0000-0000-000014050000}"/>
    <cellStyle name="FormulaProxy0decimals 4 8" xfId="1321" xr:uid="{00000000-0005-0000-0000-000015050000}"/>
    <cellStyle name="FormulaProxy0decimals 4 9" xfId="1322" xr:uid="{00000000-0005-0000-0000-000016050000}"/>
    <cellStyle name="FormulaProxy0decimals 5" xfId="1323" xr:uid="{00000000-0005-0000-0000-000017050000}"/>
    <cellStyle name="FormulaProxy0decimals 6" xfId="1324" xr:uid="{00000000-0005-0000-0000-000018050000}"/>
    <cellStyle name="FormulaProxy0decimals 7" xfId="1325" xr:uid="{00000000-0005-0000-0000-000019050000}"/>
    <cellStyle name="FormulaProxy0decimals 8" xfId="1326" xr:uid="{00000000-0005-0000-0000-00001A050000}"/>
    <cellStyle name="FormulaProxy0decimals 9" xfId="1327" xr:uid="{00000000-0005-0000-0000-00001B050000}"/>
    <cellStyle name="Good 2" xfId="1328" xr:uid="{00000000-0005-0000-0000-00001C050000}"/>
    <cellStyle name="Good 2 2" xfId="1329" xr:uid="{00000000-0005-0000-0000-00001D050000}"/>
    <cellStyle name="Good 2 3" xfId="1330" xr:uid="{00000000-0005-0000-0000-00001E050000}"/>
    <cellStyle name="Good 2 4" xfId="1331" xr:uid="{00000000-0005-0000-0000-00001F050000}"/>
    <cellStyle name="Good 3" xfId="1332" xr:uid="{00000000-0005-0000-0000-000020050000}"/>
    <cellStyle name="Good 3 2" xfId="1333" xr:uid="{00000000-0005-0000-0000-000021050000}"/>
    <cellStyle name="GreybarHeader" xfId="1334" xr:uid="{00000000-0005-0000-0000-000022050000}"/>
    <cellStyle name="GreybarHeader 10" xfId="1335" xr:uid="{00000000-0005-0000-0000-000023050000}"/>
    <cellStyle name="GreybarHeader 11" xfId="1336" xr:uid="{00000000-0005-0000-0000-000024050000}"/>
    <cellStyle name="GreybarHeader 12" xfId="1337" xr:uid="{00000000-0005-0000-0000-000025050000}"/>
    <cellStyle name="GreybarHeader 2" xfId="1338" xr:uid="{00000000-0005-0000-0000-000026050000}"/>
    <cellStyle name="GreybarHeader 2 10" xfId="1339" xr:uid="{00000000-0005-0000-0000-000027050000}"/>
    <cellStyle name="GreybarHeader 2 11" xfId="1340" xr:uid="{00000000-0005-0000-0000-000028050000}"/>
    <cellStyle name="GreybarHeader 2 12" xfId="1341" xr:uid="{00000000-0005-0000-0000-000029050000}"/>
    <cellStyle name="GreybarHeader 2 13" xfId="1342" xr:uid="{00000000-0005-0000-0000-00002A050000}"/>
    <cellStyle name="GreybarHeader 2 14" xfId="1343" xr:uid="{00000000-0005-0000-0000-00002B050000}"/>
    <cellStyle name="GreybarHeader 2 2" xfId="1344" xr:uid="{00000000-0005-0000-0000-00002C050000}"/>
    <cellStyle name="GreybarHeader 2 3" xfId="1345" xr:uid="{00000000-0005-0000-0000-00002D050000}"/>
    <cellStyle name="GreybarHeader 2 4" xfId="1346" xr:uid="{00000000-0005-0000-0000-00002E050000}"/>
    <cellStyle name="GreybarHeader 2 5" xfId="1347" xr:uid="{00000000-0005-0000-0000-00002F050000}"/>
    <cellStyle name="GreybarHeader 2 6" xfId="1348" xr:uid="{00000000-0005-0000-0000-000030050000}"/>
    <cellStyle name="GreybarHeader 2 7" xfId="1349" xr:uid="{00000000-0005-0000-0000-000031050000}"/>
    <cellStyle name="GreybarHeader 2 8" xfId="1350" xr:uid="{00000000-0005-0000-0000-000032050000}"/>
    <cellStyle name="GreybarHeader 2 9" xfId="1351" xr:uid="{00000000-0005-0000-0000-000033050000}"/>
    <cellStyle name="GreybarHeader 3" xfId="1352" xr:uid="{00000000-0005-0000-0000-000034050000}"/>
    <cellStyle name="GreybarHeader 3 10" xfId="1353" xr:uid="{00000000-0005-0000-0000-000035050000}"/>
    <cellStyle name="GreybarHeader 3 11" xfId="1354" xr:uid="{00000000-0005-0000-0000-000036050000}"/>
    <cellStyle name="GreybarHeader 3 12" xfId="1355" xr:uid="{00000000-0005-0000-0000-000037050000}"/>
    <cellStyle name="GreybarHeader 3 13" xfId="1356" xr:uid="{00000000-0005-0000-0000-000038050000}"/>
    <cellStyle name="GreybarHeader 3 14" xfId="1357" xr:uid="{00000000-0005-0000-0000-000039050000}"/>
    <cellStyle name="GreybarHeader 3 15" xfId="1358" xr:uid="{00000000-0005-0000-0000-00003A050000}"/>
    <cellStyle name="GreybarHeader 3 2" xfId="1359" xr:uid="{00000000-0005-0000-0000-00003B050000}"/>
    <cellStyle name="GreybarHeader 3 3" xfId="1360" xr:uid="{00000000-0005-0000-0000-00003C050000}"/>
    <cellStyle name="GreybarHeader 3 4" xfId="1361" xr:uid="{00000000-0005-0000-0000-00003D050000}"/>
    <cellStyle name="GreybarHeader 3 5" xfId="1362" xr:uid="{00000000-0005-0000-0000-00003E050000}"/>
    <cellStyle name="GreybarHeader 3 6" xfId="1363" xr:uid="{00000000-0005-0000-0000-00003F050000}"/>
    <cellStyle name="GreybarHeader 3 7" xfId="1364" xr:uid="{00000000-0005-0000-0000-000040050000}"/>
    <cellStyle name="GreybarHeader 3 8" xfId="1365" xr:uid="{00000000-0005-0000-0000-000041050000}"/>
    <cellStyle name="GreybarHeader 3 9" xfId="1366" xr:uid="{00000000-0005-0000-0000-000042050000}"/>
    <cellStyle name="GreybarHeader 4" xfId="1367" xr:uid="{00000000-0005-0000-0000-000043050000}"/>
    <cellStyle name="GreybarHeader 5" xfId="1368" xr:uid="{00000000-0005-0000-0000-000044050000}"/>
    <cellStyle name="GreybarHeader 6" xfId="1369" xr:uid="{00000000-0005-0000-0000-000045050000}"/>
    <cellStyle name="GreybarHeader 7" xfId="1370" xr:uid="{00000000-0005-0000-0000-000046050000}"/>
    <cellStyle name="GreybarHeader 8" xfId="1371" xr:uid="{00000000-0005-0000-0000-000047050000}"/>
    <cellStyle name="GreybarHeader 9" xfId="1372" xr:uid="{00000000-0005-0000-0000-000048050000}"/>
    <cellStyle name="greyed" xfId="1373" xr:uid="{00000000-0005-0000-0000-000049050000}"/>
    <cellStyle name="greyed 10" xfId="1374" xr:uid="{00000000-0005-0000-0000-00004A050000}"/>
    <cellStyle name="greyed 11" xfId="1375" xr:uid="{00000000-0005-0000-0000-00004B050000}"/>
    <cellStyle name="greyed 12" xfId="1376" xr:uid="{00000000-0005-0000-0000-00004C050000}"/>
    <cellStyle name="greyed 13" xfId="1377" xr:uid="{00000000-0005-0000-0000-00004D050000}"/>
    <cellStyle name="greyed 2" xfId="1378" xr:uid="{00000000-0005-0000-0000-00004E050000}"/>
    <cellStyle name="greyed 2 10" xfId="1379" xr:uid="{00000000-0005-0000-0000-00004F050000}"/>
    <cellStyle name="greyed 2 11" xfId="1380" xr:uid="{00000000-0005-0000-0000-000050050000}"/>
    <cellStyle name="greyed 2 12" xfId="1381" xr:uid="{00000000-0005-0000-0000-000051050000}"/>
    <cellStyle name="greyed 2 2" xfId="1382" xr:uid="{00000000-0005-0000-0000-000052050000}"/>
    <cellStyle name="greyed 2 2 10" xfId="1383" xr:uid="{00000000-0005-0000-0000-000053050000}"/>
    <cellStyle name="greyed 2 2 11" xfId="1384" xr:uid="{00000000-0005-0000-0000-000054050000}"/>
    <cellStyle name="greyed 2 2 12" xfId="1385" xr:uid="{00000000-0005-0000-0000-000055050000}"/>
    <cellStyle name="greyed 2 2 13" xfId="1386" xr:uid="{00000000-0005-0000-0000-000056050000}"/>
    <cellStyle name="greyed 2 2 14" xfId="1387" xr:uid="{00000000-0005-0000-0000-000057050000}"/>
    <cellStyle name="greyed 2 2 2" xfId="1388" xr:uid="{00000000-0005-0000-0000-000058050000}"/>
    <cellStyle name="greyed 2 2 3" xfId="1389" xr:uid="{00000000-0005-0000-0000-000059050000}"/>
    <cellStyle name="greyed 2 2 4" xfId="1390" xr:uid="{00000000-0005-0000-0000-00005A050000}"/>
    <cellStyle name="greyed 2 2 5" xfId="1391" xr:uid="{00000000-0005-0000-0000-00005B050000}"/>
    <cellStyle name="greyed 2 2 6" xfId="1392" xr:uid="{00000000-0005-0000-0000-00005C050000}"/>
    <cellStyle name="greyed 2 2 7" xfId="1393" xr:uid="{00000000-0005-0000-0000-00005D050000}"/>
    <cellStyle name="greyed 2 2 8" xfId="1394" xr:uid="{00000000-0005-0000-0000-00005E050000}"/>
    <cellStyle name="greyed 2 2 9" xfId="1395" xr:uid="{00000000-0005-0000-0000-00005F050000}"/>
    <cellStyle name="greyed 2 3" xfId="1396" xr:uid="{00000000-0005-0000-0000-000060050000}"/>
    <cellStyle name="greyed 2 3 10" xfId="1397" xr:uid="{00000000-0005-0000-0000-000061050000}"/>
    <cellStyle name="greyed 2 3 11" xfId="1398" xr:uid="{00000000-0005-0000-0000-000062050000}"/>
    <cellStyle name="greyed 2 3 12" xfId="1399" xr:uid="{00000000-0005-0000-0000-000063050000}"/>
    <cellStyle name="greyed 2 3 13" xfId="1400" xr:uid="{00000000-0005-0000-0000-000064050000}"/>
    <cellStyle name="greyed 2 3 14" xfId="1401" xr:uid="{00000000-0005-0000-0000-000065050000}"/>
    <cellStyle name="greyed 2 3 2" xfId="1402" xr:uid="{00000000-0005-0000-0000-000066050000}"/>
    <cellStyle name="greyed 2 3 3" xfId="1403" xr:uid="{00000000-0005-0000-0000-000067050000}"/>
    <cellStyle name="greyed 2 3 4" xfId="1404" xr:uid="{00000000-0005-0000-0000-000068050000}"/>
    <cellStyle name="greyed 2 3 5" xfId="1405" xr:uid="{00000000-0005-0000-0000-000069050000}"/>
    <cellStyle name="greyed 2 3 6" xfId="1406" xr:uid="{00000000-0005-0000-0000-00006A050000}"/>
    <cellStyle name="greyed 2 3 7" xfId="1407" xr:uid="{00000000-0005-0000-0000-00006B050000}"/>
    <cellStyle name="greyed 2 3 8" xfId="1408" xr:uid="{00000000-0005-0000-0000-00006C050000}"/>
    <cellStyle name="greyed 2 3 9" xfId="1409" xr:uid="{00000000-0005-0000-0000-00006D050000}"/>
    <cellStyle name="greyed 2 4" xfId="1410" xr:uid="{00000000-0005-0000-0000-00006E050000}"/>
    <cellStyle name="greyed 2 5" xfId="1411" xr:uid="{00000000-0005-0000-0000-00006F050000}"/>
    <cellStyle name="greyed 2 6" xfId="1412" xr:uid="{00000000-0005-0000-0000-000070050000}"/>
    <cellStyle name="greyed 2 7" xfId="1413" xr:uid="{00000000-0005-0000-0000-000071050000}"/>
    <cellStyle name="greyed 2 8" xfId="1414" xr:uid="{00000000-0005-0000-0000-000072050000}"/>
    <cellStyle name="greyed 2 9" xfId="1415" xr:uid="{00000000-0005-0000-0000-000073050000}"/>
    <cellStyle name="greyed 3" xfId="1416" xr:uid="{00000000-0005-0000-0000-000074050000}"/>
    <cellStyle name="greyed 3 10" xfId="1417" xr:uid="{00000000-0005-0000-0000-000075050000}"/>
    <cellStyle name="greyed 3 11" xfId="1418" xr:uid="{00000000-0005-0000-0000-000076050000}"/>
    <cellStyle name="greyed 3 12" xfId="1419" xr:uid="{00000000-0005-0000-0000-000077050000}"/>
    <cellStyle name="greyed 3 13" xfId="1420" xr:uid="{00000000-0005-0000-0000-000078050000}"/>
    <cellStyle name="greyed 3 14" xfId="1421" xr:uid="{00000000-0005-0000-0000-000079050000}"/>
    <cellStyle name="greyed 3 2" xfId="1422" xr:uid="{00000000-0005-0000-0000-00007A050000}"/>
    <cellStyle name="greyed 3 3" xfId="1423" xr:uid="{00000000-0005-0000-0000-00007B050000}"/>
    <cellStyle name="greyed 3 4" xfId="1424" xr:uid="{00000000-0005-0000-0000-00007C050000}"/>
    <cellStyle name="greyed 3 5" xfId="1425" xr:uid="{00000000-0005-0000-0000-00007D050000}"/>
    <cellStyle name="greyed 3 6" xfId="1426" xr:uid="{00000000-0005-0000-0000-00007E050000}"/>
    <cellStyle name="greyed 3 7" xfId="1427" xr:uid="{00000000-0005-0000-0000-00007F050000}"/>
    <cellStyle name="greyed 3 8" xfId="1428" xr:uid="{00000000-0005-0000-0000-000080050000}"/>
    <cellStyle name="greyed 3 9" xfId="1429" xr:uid="{00000000-0005-0000-0000-000081050000}"/>
    <cellStyle name="greyed 4" xfId="1430" xr:uid="{00000000-0005-0000-0000-000082050000}"/>
    <cellStyle name="greyed 4 10" xfId="1431" xr:uid="{00000000-0005-0000-0000-000083050000}"/>
    <cellStyle name="greyed 4 11" xfId="1432" xr:uid="{00000000-0005-0000-0000-000084050000}"/>
    <cellStyle name="greyed 4 12" xfId="1433" xr:uid="{00000000-0005-0000-0000-000085050000}"/>
    <cellStyle name="greyed 4 13" xfId="1434" xr:uid="{00000000-0005-0000-0000-000086050000}"/>
    <cellStyle name="greyed 4 14" xfId="1435" xr:uid="{00000000-0005-0000-0000-000087050000}"/>
    <cellStyle name="greyed 4 2" xfId="1436" xr:uid="{00000000-0005-0000-0000-000088050000}"/>
    <cellStyle name="greyed 4 3" xfId="1437" xr:uid="{00000000-0005-0000-0000-000089050000}"/>
    <cellStyle name="greyed 4 4" xfId="1438" xr:uid="{00000000-0005-0000-0000-00008A050000}"/>
    <cellStyle name="greyed 4 5" xfId="1439" xr:uid="{00000000-0005-0000-0000-00008B050000}"/>
    <cellStyle name="greyed 4 6" xfId="1440" xr:uid="{00000000-0005-0000-0000-00008C050000}"/>
    <cellStyle name="greyed 4 7" xfId="1441" xr:uid="{00000000-0005-0000-0000-00008D050000}"/>
    <cellStyle name="greyed 4 8" xfId="1442" xr:uid="{00000000-0005-0000-0000-00008E050000}"/>
    <cellStyle name="greyed 4 9" xfId="1443" xr:uid="{00000000-0005-0000-0000-00008F050000}"/>
    <cellStyle name="greyed 5" xfId="1444" xr:uid="{00000000-0005-0000-0000-000090050000}"/>
    <cellStyle name="greyed 6" xfId="1445" xr:uid="{00000000-0005-0000-0000-000091050000}"/>
    <cellStyle name="greyed 7" xfId="1446" xr:uid="{00000000-0005-0000-0000-000092050000}"/>
    <cellStyle name="greyed 8" xfId="1447" xr:uid="{00000000-0005-0000-0000-000093050000}"/>
    <cellStyle name="greyed 9" xfId="1448" xr:uid="{00000000-0005-0000-0000-000094050000}"/>
    <cellStyle name="Hard Percent" xfId="1449" xr:uid="{00000000-0005-0000-0000-000095050000}"/>
    <cellStyle name="Hard Percent 2" xfId="1450" xr:uid="{00000000-0005-0000-0000-000096050000}"/>
    <cellStyle name="Header" xfId="1451" xr:uid="{00000000-0005-0000-0000-000097050000}"/>
    <cellStyle name="Header1" xfId="1452" xr:uid="{00000000-0005-0000-0000-000098050000}"/>
    <cellStyle name="Header2" xfId="1453" xr:uid="{00000000-0005-0000-0000-000099050000}"/>
    <cellStyle name="Header2 10" xfId="1454" xr:uid="{00000000-0005-0000-0000-00009A050000}"/>
    <cellStyle name="Header2 11" xfId="1455" xr:uid="{00000000-0005-0000-0000-00009B050000}"/>
    <cellStyle name="Header2 12" xfId="1456" xr:uid="{00000000-0005-0000-0000-00009C050000}"/>
    <cellStyle name="Header2 2" xfId="1457" xr:uid="{00000000-0005-0000-0000-00009D050000}"/>
    <cellStyle name="Header2 2 10" xfId="1458" xr:uid="{00000000-0005-0000-0000-00009E050000}"/>
    <cellStyle name="Header2 2 11" xfId="1459" xr:uid="{00000000-0005-0000-0000-00009F050000}"/>
    <cellStyle name="Header2 2 12" xfId="1460" xr:uid="{00000000-0005-0000-0000-0000A0050000}"/>
    <cellStyle name="Header2 2 13" xfId="1461" xr:uid="{00000000-0005-0000-0000-0000A1050000}"/>
    <cellStyle name="Header2 2 14" xfId="1462" xr:uid="{00000000-0005-0000-0000-0000A2050000}"/>
    <cellStyle name="Header2 2 2" xfId="1463" xr:uid="{00000000-0005-0000-0000-0000A3050000}"/>
    <cellStyle name="Header2 2 3" xfId="1464" xr:uid="{00000000-0005-0000-0000-0000A4050000}"/>
    <cellStyle name="Header2 2 4" xfId="1465" xr:uid="{00000000-0005-0000-0000-0000A5050000}"/>
    <cellStyle name="Header2 2 5" xfId="1466" xr:uid="{00000000-0005-0000-0000-0000A6050000}"/>
    <cellStyle name="Header2 2 6" xfId="1467" xr:uid="{00000000-0005-0000-0000-0000A7050000}"/>
    <cellStyle name="Header2 2 7" xfId="1468" xr:uid="{00000000-0005-0000-0000-0000A8050000}"/>
    <cellStyle name="Header2 2 8" xfId="1469" xr:uid="{00000000-0005-0000-0000-0000A9050000}"/>
    <cellStyle name="Header2 2 9" xfId="1470" xr:uid="{00000000-0005-0000-0000-0000AA050000}"/>
    <cellStyle name="Header2 3" xfId="1471" xr:uid="{00000000-0005-0000-0000-0000AB050000}"/>
    <cellStyle name="Header2 3 10" xfId="1472" xr:uid="{00000000-0005-0000-0000-0000AC050000}"/>
    <cellStyle name="Header2 3 11" xfId="1473" xr:uid="{00000000-0005-0000-0000-0000AD050000}"/>
    <cellStyle name="Header2 3 12" xfId="1474" xr:uid="{00000000-0005-0000-0000-0000AE050000}"/>
    <cellStyle name="Header2 3 13" xfId="1475" xr:uid="{00000000-0005-0000-0000-0000AF050000}"/>
    <cellStyle name="Header2 3 14" xfId="1476" xr:uid="{00000000-0005-0000-0000-0000B0050000}"/>
    <cellStyle name="Header2 3 15" xfId="1477" xr:uid="{00000000-0005-0000-0000-0000B1050000}"/>
    <cellStyle name="Header2 3 2" xfId="1478" xr:uid="{00000000-0005-0000-0000-0000B2050000}"/>
    <cellStyle name="Header2 3 3" xfId="1479" xr:uid="{00000000-0005-0000-0000-0000B3050000}"/>
    <cellStyle name="Header2 3 4" xfId="1480" xr:uid="{00000000-0005-0000-0000-0000B4050000}"/>
    <cellStyle name="Header2 3 5" xfId="1481" xr:uid="{00000000-0005-0000-0000-0000B5050000}"/>
    <cellStyle name="Header2 3 6" xfId="1482" xr:uid="{00000000-0005-0000-0000-0000B6050000}"/>
    <cellStyle name="Header2 3 7" xfId="1483" xr:uid="{00000000-0005-0000-0000-0000B7050000}"/>
    <cellStyle name="Header2 3 8" xfId="1484" xr:uid="{00000000-0005-0000-0000-0000B8050000}"/>
    <cellStyle name="Header2 3 9" xfId="1485" xr:uid="{00000000-0005-0000-0000-0000B9050000}"/>
    <cellStyle name="Header2 4" xfId="1486" xr:uid="{00000000-0005-0000-0000-0000BA050000}"/>
    <cellStyle name="Header2 5" xfId="1487" xr:uid="{00000000-0005-0000-0000-0000BB050000}"/>
    <cellStyle name="Header2 6" xfId="1488" xr:uid="{00000000-0005-0000-0000-0000BC050000}"/>
    <cellStyle name="Header2 7" xfId="1489" xr:uid="{00000000-0005-0000-0000-0000BD050000}"/>
    <cellStyle name="Header2 8" xfId="1490" xr:uid="{00000000-0005-0000-0000-0000BE050000}"/>
    <cellStyle name="Header2 9" xfId="1491" xr:uid="{00000000-0005-0000-0000-0000BF050000}"/>
    <cellStyle name="Heading 1 2" xfId="1492" xr:uid="{00000000-0005-0000-0000-0000C0050000}"/>
    <cellStyle name="Heading 1 2 2" xfId="1493" xr:uid="{00000000-0005-0000-0000-0000C1050000}"/>
    <cellStyle name="Heading 1 2 2 2" xfId="1494" xr:uid="{00000000-0005-0000-0000-0000C2050000}"/>
    <cellStyle name="Heading 1 2 3" xfId="1495" xr:uid="{00000000-0005-0000-0000-0000C3050000}"/>
    <cellStyle name="Heading 1 2 4" xfId="1496" xr:uid="{00000000-0005-0000-0000-0000C4050000}"/>
    <cellStyle name="Heading 1 2 5" xfId="1497" xr:uid="{00000000-0005-0000-0000-0000C5050000}"/>
    <cellStyle name="Heading 1 2 6" xfId="1498" xr:uid="{00000000-0005-0000-0000-0000C6050000}"/>
    <cellStyle name="Heading 1 3" xfId="1499" xr:uid="{00000000-0005-0000-0000-0000C7050000}"/>
    <cellStyle name="Heading 1 3 2" xfId="1500" xr:uid="{00000000-0005-0000-0000-0000C8050000}"/>
    <cellStyle name="Heading 1 4" xfId="1501" xr:uid="{00000000-0005-0000-0000-0000C9050000}"/>
    <cellStyle name="Heading 1 5" xfId="1502" xr:uid="{00000000-0005-0000-0000-0000CA050000}"/>
    <cellStyle name="Heading 2 2" xfId="1503" xr:uid="{00000000-0005-0000-0000-0000CB050000}"/>
    <cellStyle name="Heading 2 2 2" xfId="1504" xr:uid="{00000000-0005-0000-0000-0000CC050000}"/>
    <cellStyle name="Heading 2 2 3" xfId="1505" xr:uid="{00000000-0005-0000-0000-0000CD050000}"/>
    <cellStyle name="Heading 2 2 4" xfId="1506" xr:uid="{00000000-0005-0000-0000-0000CE050000}"/>
    <cellStyle name="Heading 2 3" xfId="1507" xr:uid="{00000000-0005-0000-0000-0000CF050000}"/>
    <cellStyle name="Heading 2 3 2" xfId="1508" xr:uid="{00000000-0005-0000-0000-0000D0050000}"/>
    <cellStyle name="Heading 2 4" xfId="1509" xr:uid="{00000000-0005-0000-0000-0000D1050000}"/>
    <cellStyle name="Heading 2 5" xfId="1510" xr:uid="{00000000-0005-0000-0000-0000D2050000}"/>
    <cellStyle name="Heading 3 2" xfId="1511" xr:uid="{00000000-0005-0000-0000-0000D3050000}"/>
    <cellStyle name="Heading 3 2 2" xfId="1512" xr:uid="{00000000-0005-0000-0000-0000D4050000}"/>
    <cellStyle name="Heading 3 2 3" xfId="1513" xr:uid="{00000000-0005-0000-0000-0000D5050000}"/>
    <cellStyle name="Heading 3 2 4" xfId="1514" xr:uid="{00000000-0005-0000-0000-0000D6050000}"/>
    <cellStyle name="Heading 3 2 5" xfId="1515" xr:uid="{00000000-0005-0000-0000-0000D7050000}"/>
    <cellStyle name="Heading 3 2 6" xfId="1516" xr:uid="{00000000-0005-0000-0000-0000D8050000}"/>
    <cellStyle name="Heading 3 3" xfId="1517" xr:uid="{00000000-0005-0000-0000-0000D9050000}"/>
    <cellStyle name="Heading 3 3 2" xfId="1518" xr:uid="{00000000-0005-0000-0000-0000DA050000}"/>
    <cellStyle name="Heading 4 2" xfId="1519" xr:uid="{00000000-0005-0000-0000-0000DB050000}"/>
    <cellStyle name="Heading 4 2 2" xfId="1520" xr:uid="{00000000-0005-0000-0000-0000DC050000}"/>
    <cellStyle name="Heading 4 2 3" xfId="1521" xr:uid="{00000000-0005-0000-0000-0000DD050000}"/>
    <cellStyle name="Heading 4 2 4" xfId="1522" xr:uid="{00000000-0005-0000-0000-0000DE050000}"/>
    <cellStyle name="Heading 4 2 5" xfId="1523" xr:uid="{00000000-0005-0000-0000-0000DF050000}"/>
    <cellStyle name="Heading 4 2 6" xfId="1524" xr:uid="{00000000-0005-0000-0000-0000E0050000}"/>
    <cellStyle name="Heading 4 3" xfId="1525" xr:uid="{00000000-0005-0000-0000-0000E1050000}"/>
    <cellStyle name="Heading 4 3 2" xfId="1526" xr:uid="{00000000-0005-0000-0000-0000E2050000}"/>
    <cellStyle name="heading3" xfId="1527" xr:uid="{00000000-0005-0000-0000-0000E3050000}"/>
    <cellStyle name="HeadingTable" xfId="1528" xr:uid="{00000000-0005-0000-0000-0000E4050000}"/>
    <cellStyle name="HeadingTable 10" xfId="1529" xr:uid="{00000000-0005-0000-0000-0000E5050000}"/>
    <cellStyle name="HeadingTable 11" xfId="1530" xr:uid="{00000000-0005-0000-0000-0000E6050000}"/>
    <cellStyle name="HeadingTable 12" xfId="1531" xr:uid="{00000000-0005-0000-0000-0000E7050000}"/>
    <cellStyle name="HeadingTable 13" xfId="1532" xr:uid="{00000000-0005-0000-0000-0000E8050000}"/>
    <cellStyle name="HeadingTable 2" xfId="1533" xr:uid="{00000000-0005-0000-0000-0000E9050000}"/>
    <cellStyle name="HeadingTable 2 10" xfId="1534" xr:uid="{00000000-0005-0000-0000-0000EA050000}"/>
    <cellStyle name="HeadingTable 2 11" xfId="1535" xr:uid="{00000000-0005-0000-0000-0000EB050000}"/>
    <cellStyle name="HeadingTable 2 12" xfId="1536" xr:uid="{00000000-0005-0000-0000-0000EC050000}"/>
    <cellStyle name="HeadingTable 2 13" xfId="1537" xr:uid="{00000000-0005-0000-0000-0000ED050000}"/>
    <cellStyle name="HeadingTable 2 14" xfId="1538" xr:uid="{00000000-0005-0000-0000-0000EE050000}"/>
    <cellStyle name="HeadingTable 2 15" xfId="1539" xr:uid="{00000000-0005-0000-0000-0000EF050000}"/>
    <cellStyle name="HeadingTable 2 2" xfId="1540" xr:uid="{00000000-0005-0000-0000-0000F0050000}"/>
    <cellStyle name="HeadingTable 2 3" xfId="1541" xr:uid="{00000000-0005-0000-0000-0000F1050000}"/>
    <cellStyle name="HeadingTable 2 4" xfId="1542" xr:uid="{00000000-0005-0000-0000-0000F2050000}"/>
    <cellStyle name="HeadingTable 2 5" xfId="1543" xr:uid="{00000000-0005-0000-0000-0000F3050000}"/>
    <cellStyle name="HeadingTable 2 6" xfId="1544" xr:uid="{00000000-0005-0000-0000-0000F4050000}"/>
    <cellStyle name="HeadingTable 2 7" xfId="1545" xr:uid="{00000000-0005-0000-0000-0000F5050000}"/>
    <cellStyle name="HeadingTable 2 8" xfId="1546" xr:uid="{00000000-0005-0000-0000-0000F6050000}"/>
    <cellStyle name="HeadingTable 2 9" xfId="1547" xr:uid="{00000000-0005-0000-0000-0000F7050000}"/>
    <cellStyle name="HeadingTable 3" xfId="1548" xr:uid="{00000000-0005-0000-0000-0000F8050000}"/>
    <cellStyle name="HeadingTable 3 10" xfId="1549" xr:uid="{00000000-0005-0000-0000-0000F9050000}"/>
    <cellStyle name="HeadingTable 3 11" xfId="1550" xr:uid="{00000000-0005-0000-0000-0000FA050000}"/>
    <cellStyle name="HeadingTable 3 12" xfId="1551" xr:uid="{00000000-0005-0000-0000-0000FB050000}"/>
    <cellStyle name="HeadingTable 3 13" xfId="1552" xr:uid="{00000000-0005-0000-0000-0000FC050000}"/>
    <cellStyle name="HeadingTable 3 14" xfId="1553" xr:uid="{00000000-0005-0000-0000-0000FD050000}"/>
    <cellStyle name="HeadingTable 3 15" xfId="1554" xr:uid="{00000000-0005-0000-0000-0000FE050000}"/>
    <cellStyle name="HeadingTable 3 2" xfId="1555" xr:uid="{00000000-0005-0000-0000-0000FF050000}"/>
    <cellStyle name="HeadingTable 3 3" xfId="1556" xr:uid="{00000000-0005-0000-0000-000000060000}"/>
    <cellStyle name="HeadingTable 3 4" xfId="1557" xr:uid="{00000000-0005-0000-0000-000001060000}"/>
    <cellStyle name="HeadingTable 3 5" xfId="1558" xr:uid="{00000000-0005-0000-0000-000002060000}"/>
    <cellStyle name="HeadingTable 3 6" xfId="1559" xr:uid="{00000000-0005-0000-0000-000003060000}"/>
    <cellStyle name="HeadingTable 3 7" xfId="1560" xr:uid="{00000000-0005-0000-0000-000004060000}"/>
    <cellStyle name="HeadingTable 3 8" xfId="1561" xr:uid="{00000000-0005-0000-0000-000005060000}"/>
    <cellStyle name="HeadingTable 3 9" xfId="1562" xr:uid="{00000000-0005-0000-0000-000006060000}"/>
    <cellStyle name="HeadingTable 4" xfId="1563" xr:uid="{00000000-0005-0000-0000-000007060000}"/>
    <cellStyle name="HeadingTable 5" xfId="1564" xr:uid="{00000000-0005-0000-0000-000008060000}"/>
    <cellStyle name="HeadingTable 6" xfId="1565" xr:uid="{00000000-0005-0000-0000-000009060000}"/>
    <cellStyle name="HeadingTable 7" xfId="1566" xr:uid="{00000000-0005-0000-0000-00000A060000}"/>
    <cellStyle name="HeadingTable 8" xfId="1567" xr:uid="{00000000-0005-0000-0000-00000B060000}"/>
    <cellStyle name="HeadingTable 9" xfId="1568" xr:uid="{00000000-0005-0000-0000-00000C060000}"/>
    <cellStyle name="highlightExposure" xfId="1569" xr:uid="{00000000-0005-0000-0000-00000D060000}"/>
    <cellStyle name="highlightExposure 10" xfId="1570" xr:uid="{00000000-0005-0000-0000-00000E060000}"/>
    <cellStyle name="highlightExposure 11" xfId="1571" xr:uid="{00000000-0005-0000-0000-00000F060000}"/>
    <cellStyle name="highlightExposure 12" xfId="1572" xr:uid="{00000000-0005-0000-0000-000010060000}"/>
    <cellStyle name="highlightExposure 13" xfId="1573" xr:uid="{00000000-0005-0000-0000-000011060000}"/>
    <cellStyle name="highlightExposure 2" xfId="1574" xr:uid="{00000000-0005-0000-0000-000012060000}"/>
    <cellStyle name="highlightExposure 2 10" xfId="1575" xr:uid="{00000000-0005-0000-0000-000013060000}"/>
    <cellStyle name="highlightExposure 2 11" xfId="1576" xr:uid="{00000000-0005-0000-0000-000014060000}"/>
    <cellStyle name="highlightExposure 2 12" xfId="1577" xr:uid="{00000000-0005-0000-0000-000015060000}"/>
    <cellStyle name="highlightExposure 2 2" xfId="1578" xr:uid="{00000000-0005-0000-0000-000016060000}"/>
    <cellStyle name="highlightExposure 2 2 10" xfId="1579" xr:uid="{00000000-0005-0000-0000-000017060000}"/>
    <cellStyle name="highlightExposure 2 2 11" xfId="1580" xr:uid="{00000000-0005-0000-0000-000018060000}"/>
    <cellStyle name="highlightExposure 2 2 12" xfId="1581" xr:uid="{00000000-0005-0000-0000-000019060000}"/>
    <cellStyle name="highlightExposure 2 2 13" xfId="1582" xr:uid="{00000000-0005-0000-0000-00001A060000}"/>
    <cellStyle name="highlightExposure 2 2 14" xfId="1583" xr:uid="{00000000-0005-0000-0000-00001B060000}"/>
    <cellStyle name="highlightExposure 2 2 2" xfId="1584" xr:uid="{00000000-0005-0000-0000-00001C060000}"/>
    <cellStyle name="highlightExposure 2 2 3" xfId="1585" xr:uid="{00000000-0005-0000-0000-00001D060000}"/>
    <cellStyle name="highlightExposure 2 2 4" xfId="1586" xr:uid="{00000000-0005-0000-0000-00001E060000}"/>
    <cellStyle name="highlightExposure 2 2 5" xfId="1587" xr:uid="{00000000-0005-0000-0000-00001F060000}"/>
    <cellStyle name="highlightExposure 2 2 6" xfId="1588" xr:uid="{00000000-0005-0000-0000-000020060000}"/>
    <cellStyle name="highlightExposure 2 2 7" xfId="1589" xr:uid="{00000000-0005-0000-0000-000021060000}"/>
    <cellStyle name="highlightExposure 2 2 8" xfId="1590" xr:uid="{00000000-0005-0000-0000-000022060000}"/>
    <cellStyle name="highlightExposure 2 2 9" xfId="1591" xr:uid="{00000000-0005-0000-0000-000023060000}"/>
    <cellStyle name="highlightExposure 2 3" xfId="1592" xr:uid="{00000000-0005-0000-0000-000024060000}"/>
    <cellStyle name="highlightExposure 2 3 10" xfId="1593" xr:uid="{00000000-0005-0000-0000-000025060000}"/>
    <cellStyle name="highlightExposure 2 3 11" xfId="1594" xr:uid="{00000000-0005-0000-0000-000026060000}"/>
    <cellStyle name="highlightExposure 2 3 12" xfId="1595" xr:uid="{00000000-0005-0000-0000-000027060000}"/>
    <cellStyle name="highlightExposure 2 3 13" xfId="1596" xr:uid="{00000000-0005-0000-0000-000028060000}"/>
    <cellStyle name="highlightExposure 2 3 14" xfId="1597" xr:uid="{00000000-0005-0000-0000-000029060000}"/>
    <cellStyle name="highlightExposure 2 3 2" xfId="1598" xr:uid="{00000000-0005-0000-0000-00002A060000}"/>
    <cellStyle name="highlightExposure 2 3 3" xfId="1599" xr:uid="{00000000-0005-0000-0000-00002B060000}"/>
    <cellStyle name="highlightExposure 2 3 4" xfId="1600" xr:uid="{00000000-0005-0000-0000-00002C060000}"/>
    <cellStyle name="highlightExposure 2 3 5" xfId="1601" xr:uid="{00000000-0005-0000-0000-00002D060000}"/>
    <cellStyle name="highlightExposure 2 3 6" xfId="1602" xr:uid="{00000000-0005-0000-0000-00002E060000}"/>
    <cellStyle name="highlightExposure 2 3 7" xfId="1603" xr:uid="{00000000-0005-0000-0000-00002F060000}"/>
    <cellStyle name="highlightExposure 2 3 8" xfId="1604" xr:uid="{00000000-0005-0000-0000-000030060000}"/>
    <cellStyle name="highlightExposure 2 3 9" xfId="1605" xr:uid="{00000000-0005-0000-0000-000031060000}"/>
    <cellStyle name="highlightExposure 2 4" xfId="1606" xr:uid="{00000000-0005-0000-0000-000032060000}"/>
    <cellStyle name="highlightExposure 2 5" xfId="1607" xr:uid="{00000000-0005-0000-0000-000033060000}"/>
    <cellStyle name="highlightExposure 2 6" xfId="1608" xr:uid="{00000000-0005-0000-0000-000034060000}"/>
    <cellStyle name="highlightExposure 2 7" xfId="1609" xr:uid="{00000000-0005-0000-0000-000035060000}"/>
    <cellStyle name="highlightExposure 2 8" xfId="1610" xr:uid="{00000000-0005-0000-0000-000036060000}"/>
    <cellStyle name="highlightExposure 2 9" xfId="1611" xr:uid="{00000000-0005-0000-0000-000037060000}"/>
    <cellStyle name="highlightExposure 3" xfId="1612" xr:uid="{00000000-0005-0000-0000-000038060000}"/>
    <cellStyle name="highlightExposure 3 10" xfId="1613" xr:uid="{00000000-0005-0000-0000-000039060000}"/>
    <cellStyle name="highlightExposure 3 11" xfId="1614" xr:uid="{00000000-0005-0000-0000-00003A060000}"/>
    <cellStyle name="highlightExposure 3 12" xfId="1615" xr:uid="{00000000-0005-0000-0000-00003B060000}"/>
    <cellStyle name="highlightExposure 3 13" xfId="1616" xr:uid="{00000000-0005-0000-0000-00003C060000}"/>
    <cellStyle name="highlightExposure 3 14" xfId="1617" xr:uid="{00000000-0005-0000-0000-00003D060000}"/>
    <cellStyle name="highlightExposure 3 2" xfId="1618" xr:uid="{00000000-0005-0000-0000-00003E060000}"/>
    <cellStyle name="highlightExposure 3 3" xfId="1619" xr:uid="{00000000-0005-0000-0000-00003F060000}"/>
    <cellStyle name="highlightExposure 3 4" xfId="1620" xr:uid="{00000000-0005-0000-0000-000040060000}"/>
    <cellStyle name="highlightExposure 3 5" xfId="1621" xr:uid="{00000000-0005-0000-0000-000041060000}"/>
    <cellStyle name="highlightExposure 3 6" xfId="1622" xr:uid="{00000000-0005-0000-0000-000042060000}"/>
    <cellStyle name="highlightExposure 3 7" xfId="1623" xr:uid="{00000000-0005-0000-0000-000043060000}"/>
    <cellStyle name="highlightExposure 3 8" xfId="1624" xr:uid="{00000000-0005-0000-0000-000044060000}"/>
    <cellStyle name="highlightExposure 3 9" xfId="1625" xr:uid="{00000000-0005-0000-0000-000045060000}"/>
    <cellStyle name="highlightExposure 4" xfId="1626" xr:uid="{00000000-0005-0000-0000-000046060000}"/>
    <cellStyle name="highlightExposure 4 10" xfId="1627" xr:uid="{00000000-0005-0000-0000-000047060000}"/>
    <cellStyle name="highlightExposure 4 11" xfId="1628" xr:uid="{00000000-0005-0000-0000-000048060000}"/>
    <cellStyle name="highlightExposure 4 12" xfId="1629" xr:uid="{00000000-0005-0000-0000-000049060000}"/>
    <cellStyle name="highlightExposure 4 13" xfId="1630" xr:uid="{00000000-0005-0000-0000-00004A060000}"/>
    <cellStyle name="highlightExposure 4 14" xfId="1631" xr:uid="{00000000-0005-0000-0000-00004B060000}"/>
    <cellStyle name="highlightExposure 4 2" xfId="1632" xr:uid="{00000000-0005-0000-0000-00004C060000}"/>
    <cellStyle name="highlightExposure 4 3" xfId="1633" xr:uid="{00000000-0005-0000-0000-00004D060000}"/>
    <cellStyle name="highlightExposure 4 4" xfId="1634" xr:uid="{00000000-0005-0000-0000-00004E060000}"/>
    <cellStyle name="highlightExposure 4 5" xfId="1635" xr:uid="{00000000-0005-0000-0000-00004F060000}"/>
    <cellStyle name="highlightExposure 4 6" xfId="1636" xr:uid="{00000000-0005-0000-0000-000050060000}"/>
    <cellStyle name="highlightExposure 4 7" xfId="1637" xr:uid="{00000000-0005-0000-0000-000051060000}"/>
    <cellStyle name="highlightExposure 4 8" xfId="1638" xr:uid="{00000000-0005-0000-0000-000052060000}"/>
    <cellStyle name="highlightExposure 4 9" xfId="1639" xr:uid="{00000000-0005-0000-0000-000053060000}"/>
    <cellStyle name="highlightExposure 5" xfId="1640" xr:uid="{00000000-0005-0000-0000-000054060000}"/>
    <cellStyle name="highlightExposure 6" xfId="1641" xr:uid="{00000000-0005-0000-0000-000055060000}"/>
    <cellStyle name="highlightExposure 7" xfId="1642" xr:uid="{00000000-0005-0000-0000-000056060000}"/>
    <cellStyle name="highlightExposure 8" xfId="1643" xr:uid="{00000000-0005-0000-0000-000057060000}"/>
    <cellStyle name="highlightExposure 9" xfId="1644" xr:uid="{00000000-0005-0000-0000-000058060000}"/>
    <cellStyle name="highlightPD" xfId="1645" xr:uid="{00000000-0005-0000-0000-000059060000}"/>
    <cellStyle name="highlightPD 10" xfId="1646" xr:uid="{00000000-0005-0000-0000-00005A060000}"/>
    <cellStyle name="highlightPD 11" xfId="1647" xr:uid="{00000000-0005-0000-0000-00005B060000}"/>
    <cellStyle name="highlightPD 12" xfId="1648" xr:uid="{00000000-0005-0000-0000-00005C060000}"/>
    <cellStyle name="highlightPD 13" xfId="1649" xr:uid="{00000000-0005-0000-0000-00005D060000}"/>
    <cellStyle name="highlightPD 2" xfId="1650" xr:uid="{00000000-0005-0000-0000-00005E060000}"/>
    <cellStyle name="highlightPD 2 10" xfId="1651" xr:uid="{00000000-0005-0000-0000-00005F060000}"/>
    <cellStyle name="highlightPD 2 11" xfId="1652" xr:uid="{00000000-0005-0000-0000-000060060000}"/>
    <cellStyle name="highlightPD 2 12" xfId="1653" xr:uid="{00000000-0005-0000-0000-000061060000}"/>
    <cellStyle name="highlightPD 2 2" xfId="1654" xr:uid="{00000000-0005-0000-0000-000062060000}"/>
    <cellStyle name="highlightPD 2 2 10" xfId="1655" xr:uid="{00000000-0005-0000-0000-000063060000}"/>
    <cellStyle name="highlightPD 2 2 11" xfId="1656" xr:uid="{00000000-0005-0000-0000-000064060000}"/>
    <cellStyle name="highlightPD 2 2 12" xfId="1657" xr:uid="{00000000-0005-0000-0000-000065060000}"/>
    <cellStyle name="highlightPD 2 2 13" xfId="1658" xr:uid="{00000000-0005-0000-0000-000066060000}"/>
    <cellStyle name="highlightPD 2 2 14" xfId="1659" xr:uid="{00000000-0005-0000-0000-000067060000}"/>
    <cellStyle name="highlightPD 2 2 2" xfId="1660" xr:uid="{00000000-0005-0000-0000-000068060000}"/>
    <cellStyle name="highlightPD 2 2 3" xfId="1661" xr:uid="{00000000-0005-0000-0000-000069060000}"/>
    <cellStyle name="highlightPD 2 2 4" xfId="1662" xr:uid="{00000000-0005-0000-0000-00006A060000}"/>
    <cellStyle name="highlightPD 2 2 5" xfId="1663" xr:uid="{00000000-0005-0000-0000-00006B060000}"/>
    <cellStyle name="highlightPD 2 2 6" xfId="1664" xr:uid="{00000000-0005-0000-0000-00006C060000}"/>
    <cellStyle name="highlightPD 2 2 7" xfId="1665" xr:uid="{00000000-0005-0000-0000-00006D060000}"/>
    <cellStyle name="highlightPD 2 2 8" xfId="1666" xr:uid="{00000000-0005-0000-0000-00006E060000}"/>
    <cellStyle name="highlightPD 2 2 9" xfId="1667" xr:uid="{00000000-0005-0000-0000-00006F060000}"/>
    <cellStyle name="highlightPD 2 3" xfId="1668" xr:uid="{00000000-0005-0000-0000-000070060000}"/>
    <cellStyle name="highlightPD 2 3 10" xfId="1669" xr:uid="{00000000-0005-0000-0000-000071060000}"/>
    <cellStyle name="highlightPD 2 3 11" xfId="1670" xr:uid="{00000000-0005-0000-0000-000072060000}"/>
    <cellStyle name="highlightPD 2 3 12" xfId="1671" xr:uid="{00000000-0005-0000-0000-000073060000}"/>
    <cellStyle name="highlightPD 2 3 13" xfId="1672" xr:uid="{00000000-0005-0000-0000-000074060000}"/>
    <cellStyle name="highlightPD 2 3 14" xfId="1673" xr:uid="{00000000-0005-0000-0000-000075060000}"/>
    <cellStyle name="highlightPD 2 3 2" xfId="1674" xr:uid="{00000000-0005-0000-0000-000076060000}"/>
    <cellStyle name="highlightPD 2 3 3" xfId="1675" xr:uid="{00000000-0005-0000-0000-000077060000}"/>
    <cellStyle name="highlightPD 2 3 4" xfId="1676" xr:uid="{00000000-0005-0000-0000-000078060000}"/>
    <cellStyle name="highlightPD 2 3 5" xfId="1677" xr:uid="{00000000-0005-0000-0000-000079060000}"/>
    <cellStyle name="highlightPD 2 3 6" xfId="1678" xr:uid="{00000000-0005-0000-0000-00007A060000}"/>
    <cellStyle name="highlightPD 2 3 7" xfId="1679" xr:uid="{00000000-0005-0000-0000-00007B060000}"/>
    <cellStyle name="highlightPD 2 3 8" xfId="1680" xr:uid="{00000000-0005-0000-0000-00007C060000}"/>
    <cellStyle name="highlightPD 2 3 9" xfId="1681" xr:uid="{00000000-0005-0000-0000-00007D060000}"/>
    <cellStyle name="highlightPD 2 4" xfId="1682" xr:uid="{00000000-0005-0000-0000-00007E060000}"/>
    <cellStyle name="highlightPD 2 5" xfId="1683" xr:uid="{00000000-0005-0000-0000-00007F060000}"/>
    <cellStyle name="highlightPD 2 6" xfId="1684" xr:uid="{00000000-0005-0000-0000-000080060000}"/>
    <cellStyle name="highlightPD 2 7" xfId="1685" xr:uid="{00000000-0005-0000-0000-000081060000}"/>
    <cellStyle name="highlightPD 2 8" xfId="1686" xr:uid="{00000000-0005-0000-0000-000082060000}"/>
    <cellStyle name="highlightPD 2 9" xfId="1687" xr:uid="{00000000-0005-0000-0000-000083060000}"/>
    <cellStyle name="highlightPD 3" xfId="1688" xr:uid="{00000000-0005-0000-0000-000084060000}"/>
    <cellStyle name="highlightPD 3 10" xfId="1689" xr:uid="{00000000-0005-0000-0000-000085060000}"/>
    <cellStyle name="highlightPD 3 11" xfId="1690" xr:uid="{00000000-0005-0000-0000-000086060000}"/>
    <cellStyle name="highlightPD 3 12" xfId="1691" xr:uid="{00000000-0005-0000-0000-000087060000}"/>
    <cellStyle name="highlightPD 3 13" xfId="1692" xr:uid="{00000000-0005-0000-0000-000088060000}"/>
    <cellStyle name="highlightPD 3 14" xfId="1693" xr:uid="{00000000-0005-0000-0000-000089060000}"/>
    <cellStyle name="highlightPD 3 2" xfId="1694" xr:uid="{00000000-0005-0000-0000-00008A060000}"/>
    <cellStyle name="highlightPD 3 3" xfId="1695" xr:uid="{00000000-0005-0000-0000-00008B060000}"/>
    <cellStyle name="highlightPD 3 4" xfId="1696" xr:uid="{00000000-0005-0000-0000-00008C060000}"/>
    <cellStyle name="highlightPD 3 5" xfId="1697" xr:uid="{00000000-0005-0000-0000-00008D060000}"/>
    <cellStyle name="highlightPD 3 6" xfId="1698" xr:uid="{00000000-0005-0000-0000-00008E060000}"/>
    <cellStyle name="highlightPD 3 7" xfId="1699" xr:uid="{00000000-0005-0000-0000-00008F060000}"/>
    <cellStyle name="highlightPD 3 8" xfId="1700" xr:uid="{00000000-0005-0000-0000-000090060000}"/>
    <cellStyle name="highlightPD 3 9" xfId="1701" xr:uid="{00000000-0005-0000-0000-000091060000}"/>
    <cellStyle name="highlightPD 4" xfId="1702" xr:uid="{00000000-0005-0000-0000-000092060000}"/>
    <cellStyle name="highlightPD 4 10" xfId="1703" xr:uid="{00000000-0005-0000-0000-000093060000}"/>
    <cellStyle name="highlightPD 4 11" xfId="1704" xr:uid="{00000000-0005-0000-0000-000094060000}"/>
    <cellStyle name="highlightPD 4 12" xfId="1705" xr:uid="{00000000-0005-0000-0000-000095060000}"/>
    <cellStyle name="highlightPD 4 13" xfId="1706" xr:uid="{00000000-0005-0000-0000-000096060000}"/>
    <cellStyle name="highlightPD 4 14" xfId="1707" xr:uid="{00000000-0005-0000-0000-000097060000}"/>
    <cellStyle name="highlightPD 4 2" xfId="1708" xr:uid="{00000000-0005-0000-0000-000098060000}"/>
    <cellStyle name="highlightPD 4 3" xfId="1709" xr:uid="{00000000-0005-0000-0000-000099060000}"/>
    <cellStyle name="highlightPD 4 4" xfId="1710" xr:uid="{00000000-0005-0000-0000-00009A060000}"/>
    <cellStyle name="highlightPD 4 5" xfId="1711" xr:uid="{00000000-0005-0000-0000-00009B060000}"/>
    <cellStyle name="highlightPD 4 6" xfId="1712" xr:uid="{00000000-0005-0000-0000-00009C060000}"/>
    <cellStyle name="highlightPD 4 7" xfId="1713" xr:uid="{00000000-0005-0000-0000-00009D060000}"/>
    <cellStyle name="highlightPD 4 8" xfId="1714" xr:uid="{00000000-0005-0000-0000-00009E060000}"/>
    <cellStyle name="highlightPD 4 9" xfId="1715" xr:uid="{00000000-0005-0000-0000-00009F060000}"/>
    <cellStyle name="highlightPD 5" xfId="1716" xr:uid="{00000000-0005-0000-0000-0000A0060000}"/>
    <cellStyle name="highlightPD 6" xfId="1717" xr:uid="{00000000-0005-0000-0000-0000A1060000}"/>
    <cellStyle name="highlightPD 7" xfId="1718" xr:uid="{00000000-0005-0000-0000-0000A2060000}"/>
    <cellStyle name="highlightPD 8" xfId="1719" xr:uid="{00000000-0005-0000-0000-0000A3060000}"/>
    <cellStyle name="highlightPD 9" xfId="1720" xr:uid="{00000000-0005-0000-0000-0000A4060000}"/>
    <cellStyle name="highlightPercentage" xfId="1721" xr:uid="{00000000-0005-0000-0000-0000A5060000}"/>
    <cellStyle name="highlightPercentage 10" xfId="1722" xr:uid="{00000000-0005-0000-0000-0000A6060000}"/>
    <cellStyle name="highlightPercentage 11" xfId="1723" xr:uid="{00000000-0005-0000-0000-0000A7060000}"/>
    <cellStyle name="highlightPercentage 12" xfId="1724" xr:uid="{00000000-0005-0000-0000-0000A8060000}"/>
    <cellStyle name="highlightPercentage 13" xfId="1725" xr:uid="{00000000-0005-0000-0000-0000A9060000}"/>
    <cellStyle name="highlightPercentage 2" xfId="1726" xr:uid="{00000000-0005-0000-0000-0000AA060000}"/>
    <cellStyle name="highlightPercentage 2 10" xfId="1727" xr:uid="{00000000-0005-0000-0000-0000AB060000}"/>
    <cellStyle name="highlightPercentage 2 11" xfId="1728" xr:uid="{00000000-0005-0000-0000-0000AC060000}"/>
    <cellStyle name="highlightPercentage 2 12" xfId="1729" xr:uid="{00000000-0005-0000-0000-0000AD060000}"/>
    <cellStyle name="highlightPercentage 2 2" xfId="1730" xr:uid="{00000000-0005-0000-0000-0000AE060000}"/>
    <cellStyle name="highlightPercentage 2 2 10" xfId="1731" xr:uid="{00000000-0005-0000-0000-0000AF060000}"/>
    <cellStyle name="highlightPercentage 2 2 11" xfId="1732" xr:uid="{00000000-0005-0000-0000-0000B0060000}"/>
    <cellStyle name="highlightPercentage 2 2 12" xfId="1733" xr:uid="{00000000-0005-0000-0000-0000B1060000}"/>
    <cellStyle name="highlightPercentage 2 2 13" xfId="1734" xr:uid="{00000000-0005-0000-0000-0000B2060000}"/>
    <cellStyle name="highlightPercentage 2 2 14" xfId="1735" xr:uid="{00000000-0005-0000-0000-0000B3060000}"/>
    <cellStyle name="highlightPercentage 2 2 2" xfId="1736" xr:uid="{00000000-0005-0000-0000-0000B4060000}"/>
    <cellStyle name="highlightPercentage 2 2 3" xfId="1737" xr:uid="{00000000-0005-0000-0000-0000B5060000}"/>
    <cellStyle name="highlightPercentage 2 2 4" xfId="1738" xr:uid="{00000000-0005-0000-0000-0000B6060000}"/>
    <cellStyle name="highlightPercentage 2 2 5" xfId="1739" xr:uid="{00000000-0005-0000-0000-0000B7060000}"/>
    <cellStyle name="highlightPercentage 2 2 6" xfId="1740" xr:uid="{00000000-0005-0000-0000-0000B8060000}"/>
    <cellStyle name="highlightPercentage 2 2 7" xfId="1741" xr:uid="{00000000-0005-0000-0000-0000B9060000}"/>
    <cellStyle name="highlightPercentage 2 2 8" xfId="1742" xr:uid="{00000000-0005-0000-0000-0000BA060000}"/>
    <cellStyle name="highlightPercentage 2 2 9" xfId="1743" xr:uid="{00000000-0005-0000-0000-0000BB060000}"/>
    <cellStyle name="highlightPercentage 2 3" xfId="1744" xr:uid="{00000000-0005-0000-0000-0000BC060000}"/>
    <cellStyle name="highlightPercentage 2 3 10" xfId="1745" xr:uid="{00000000-0005-0000-0000-0000BD060000}"/>
    <cellStyle name="highlightPercentage 2 3 11" xfId="1746" xr:uid="{00000000-0005-0000-0000-0000BE060000}"/>
    <cellStyle name="highlightPercentage 2 3 12" xfId="1747" xr:uid="{00000000-0005-0000-0000-0000BF060000}"/>
    <cellStyle name="highlightPercentage 2 3 13" xfId="1748" xr:uid="{00000000-0005-0000-0000-0000C0060000}"/>
    <cellStyle name="highlightPercentage 2 3 14" xfId="1749" xr:uid="{00000000-0005-0000-0000-0000C1060000}"/>
    <cellStyle name="highlightPercentage 2 3 2" xfId="1750" xr:uid="{00000000-0005-0000-0000-0000C2060000}"/>
    <cellStyle name="highlightPercentage 2 3 3" xfId="1751" xr:uid="{00000000-0005-0000-0000-0000C3060000}"/>
    <cellStyle name="highlightPercentage 2 3 4" xfId="1752" xr:uid="{00000000-0005-0000-0000-0000C4060000}"/>
    <cellStyle name="highlightPercentage 2 3 5" xfId="1753" xr:uid="{00000000-0005-0000-0000-0000C5060000}"/>
    <cellStyle name="highlightPercentage 2 3 6" xfId="1754" xr:uid="{00000000-0005-0000-0000-0000C6060000}"/>
    <cellStyle name="highlightPercentage 2 3 7" xfId="1755" xr:uid="{00000000-0005-0000-0000-0000C7060000}"/>
    <cellStyle name="highlightPercentage 2 3 8" xfId="1756" xr:uid="{00000000-0005-0000-0000-0000C8060000}"/>
    <cellStyle name="highlightPercentage 2 3 9" xfId="1757" xr:uid="{00000000-0005-0000-0000-0000C9060000}"/>
    <cellStyle name="highlightPercentage 2 4" xfId="1758" xr:uid="{00000000-0005-0000-0000-0000CA060000}"/>
    <cellStyle name="highlightPercentage 2 5" xfId="1759" xr:uid="{00000000-0005-0000-0000-0000CB060000}"/>
    <cellStyle name="highlightPercentage 2 6" xfId="1760" xr:uid="{00000000-0005-0000-0000-0000CC060000}"/>
    <cellStyle name="highlightPercentage 2 7" xfId="1761" xr:uid="{00000000-0005-0000-0000-0000CD060000}"/>
    <cellStyle name="highlightPercentage 2 8" xfId="1762" xr:uid="{00000000-0005-0000-0000-0000CE060000}"/>
    <cellStyle name="highlightPercentage 2 9" xfId="1763" xr:uid="{00000000-0005-0000-0000-0000CF060000}"/>
    <cellStyle name="highlightPercentage 3" xfId="1764" xr:uid="{00000000-0005-0000-0000-0000D0060000}"/>
    <cellStyle name="highlightPercentage 3 10" xfId="1765" xr:uid="{00000000-0005-0000-0000-0000D1060000}"/>
    <cellStyle name="highlightPercentage 3 11" xfId="1766" xr:uid="{00000000-0005-0000-0000-0000D2060000}"/>
    <cellStyle name="highlightPercentage 3 12" xfId="1767" xr:uid="{00000000-0005-0000-0000-0000D3060000}"/>
    <cellStyle name="highlightPercentage 3 13" xfId="1768" xr:uid="{00000000-0005-0000-0000-0000D4060000}"/>
    <cellStyle name="highlightPercentage 3 14" xfId="1769" xr:uid="{00000000-0005-0000-0000-0000D5060000}"/>
    <cellStyle name="highlightPercentage 3 2" xfId="1770" xr:uid="{00000000-0005-0000-0000-0000D6060000}"/>
    <cellStyle name="highlightPercentage 3 3" xfId="1771" xr:uid="{00000000-0005-0000-0000-0000D7060000}"/>
    <cellStyle name="highlightPercentage 3 4" xfId="1772" xr:uid="{00000000-0005-0000-0000-0000D8060000}"/>
    <cellStyle name="highlightPercentage 3 5" xfId="1773" xr:uid="{00000000-0005-0000-0000-0000D9060000}"/>
    <cellStyle name="highlightPercentage 3 6" xfId="1774" xr:uid="{00000000-0005-0000-0000-0000DA060000}"/>
    <cellStyle name="highlightPercentage 3 7" xfId="1775" xr:uid="{00000000-0005-0000-0000-0000DB060000}"/>
    <cellStyle name="highlightPercentage 3 8" xfId="1776" xr:uid="{00000000-0005-0000-0000-0000DC060000}"/>
    <cellStyle name="highlightPercentage 3 9" xfId="1777" xr:uid="{00000000-0005-0000-0000-0000DD060000}"/>
    <cellStyle name="highlightPercentage 4" xfId="1778" xr:uid="{00000000-0005-0000-0000-0000DE060000}"/>
    <cellStyle name="highlightPercentage 4 10" xfId="1779" xr:uid="{00000000-0005-0000-0000-0000DF060000}"/>
    <cellStyle name="highlightPercentage 4 11" xfId="1780" xr:uid="{00000000-0005-0000-0000-0000E0060000}"/>
    <cellStyle name="highlightPercentage 4 12" xfId="1781" xr:uid="{00000000-0005-0000-0000-0000E1060000}"/>
    <cellStyle name="highlightPercentage 4 13" xfId="1782" xr:uid="{00000000-0005-0000-0000-0000E2060000}"/>
    <cellStyle name="highlightPercentage 4 14" xfId="1783" xr:uid="{00000000-0005-0000-0000-0000E3060000}"/>
    <cellStyle name="highlightPercentage 4 2" xfId="1784" xr:uid="{00000000-0005-0000-0000-0000E4060000}"/>
    <cellStyle name="highlightPercentage 4 3" xfId="1785" xr:uid="{00000000-0005-0000-0000-0000E5060000}"/>
    <cellStyle name="highlightPercentage 4 4" xfId="1786" xr:uid="{00000000-0005-0000-0000-0000E6060000}"/>
    <cellStyle name="highlightPercentage 4 5" xfId="1787" xr:uid="{00000000-0005-0000-0000-0000E7060000}"/>
    <cellStyle name="highlightPercentage 4 6" xfId="1788" xr:uid="{00000000-0005-0000-0000-0000E8060000}"/>
    <cellStyle name="highlightPercentage 4 7" xfId="1789" xr:uid="{00000000-0005-0000-0000-0000E9060000}"/>
    <cellStyle name="highlightPercentage 4 8" xfId="1790" xr:uid="{00000000-0005-0000-0000-0000EA060000}"/>
    <cellStyle name="highlightPercentage 4 9" xfId="1791" xr:uid="{00000000-0005-0000-0000-0000EB060000}"/>
    <cellStyle name="highlightPercentage 5" xfId="1792" xr:uid="{00000000-0005-0000-0000-0000EC060000}"/>
    <cellStyle name="highlightPercentage 6" xfId="1793" xr:uid="{00000000-0005-0000-0000-0000ED060000}"/>
    <cellStyle name="highlightPercentage 7" xfId="1794" xr:uid="{00000000-0005-0000-0000-0000EE060000}"/>
    <cellStyle name="highlightPercentage 8" xfId="1795" xr:uid="{00000000-0005-0000-0000-0000EF060000}"/>
    <cellStyle name="highlightPercentage 9" xfId="1796" xr:uid="{00000000-0005-0000-0000-0000F0060000}"/>
    <cellStyle name="highlightText" xfId="1797" xr:uid="{00000000-0005-0000-0000-0000F1060000}"/>
    <cellStyle name="highlightText 10" xfId="1798" xr:uid="{00000000-0005-0000-0000-0000F2060000}"/>
    <cellStyle name="highlightText 11" xfId="1799" xr:uid="{00000000-0005-0000-0000-0000F3060000}"/>
    <cellStyle name="highlightText 12" xfId="1800" xr:uid="{00000000-0005-0000-0000-0000F4060000}"/>
    <cellStyle name="highlightText 13" xfId="1801" xr:uid="{00000000-0005-0000-0000-0000F5060000}"/>
    <cellStyle name="highlightText 2" xfId="1802" xr:uid="{00000000-0005-0000-0000-0000F6060000}"/>
    <cellStyle name="highlightText 2 10" xfId="1803" xr:uid="{00000000-0005-0000-0000-0000F7060000}"/>
    <cellStyle name="highlightText 2 11" xfId="1804" xr:uid="{00000000-0005-0000-0000-0000F8060000}"/>
    <cellStyle name="highlightText 2 12" xfId="1805" xr:uid="{00000000-0005-0000-0000-0000F9060000}"/>
    <cellStyle name="highlightText 2 2" xfId="1806" xr:uid="{00000000-0005-0000-0000-0000FA060000}"/>
    <cellStyle name="highlightText 2 2 10" xfId="1807" xr:uid="{00000000-0005-0000-0000-0000FB060000}"/>
    <cellStyle name="highlightText 2 2 11" xfId="1808" xr:uid="{00000000-0005-0000-0000-0000FC060000}"/>
    <cellStyle name="highlightText 2 2 12" xfId="1809" xr:uid="{00000000-0005-0000-0000-0000FD060000}"/>
    <cellStyle name="highlightText 2 2 13" xfId="1810" xr:uid="{00000000-0005-0000-0000-0000FE060000}"/>
    <cellStyle name="highlightText 2 2 14" xfId="1811" xr:uid="{00000000-0005-0000-0000-0000FF060000}"/>
    <cellStyle name="highlightText 2 2 2" xfId="1812" xr:uid="{00000000-0005-0000-0000-000000070000}"/>
    <cellStyle name="highlightText 2 2 3" xfId="1813" xr:uid="{00000000-0005-0000-0000-000001070000}"/>
    <cellStyle name="highlightText 2 2 4" xfId="1814" xr:uid="{00000000-0005-0000-0000-000002070000}"/>
    <cellStyle name="highlightText 2 2 5" xfId="1815" xr:uid="{00000000-0005-0000-0000-000003070000}"/>
    <cellStyle name="highlightText 2 2 6" xfId="1816" xr:uid="{00000000-0005-0000-0000-000004070000}"/>
    <cellStyle name="highlightText 2 2 7" xfId="1817" xr:uid="{00000000-0005-0000-0000-000005070000}"/>
    <cellStyle name="highlightText 2 2 8" xfId="1818" xr:uid="{00000000-0005-0000-0000-000006070000}"/>
    <cellStyle name="highlightText 2 2 9" xfId="1819" xr:uid="{00000000-0005-0000-0000-000007070000}"/>
    <cellStyle name="highlightText 2 3" xfId="1820" xr:uid="{00000000-0005-0000-0000-000008070000}"/>
    <cellStyle name="highlightText 2 3 10" xfId="1821" xr:uid="{00000000-0005-0000-0000-000009070000}"/>
    <cellStyle name="highlightText 2 3 11" xfId="1822" xr:uid="{00000000-0005-0000-0000-00000A070000}"/>
    <cellStyle name="highlightText 2 3 12" xfId="1823" xr:uid="{00000000-0005-0000-0000-00000B070000}"/>
    <cellStyle name="highlightText 2 3 13" xfId="1824" xr:uid="{00000000-0005-0000-0000-00000C070000}"/>
    <cellStyle name="highlightText 2 3 14" xfId="1825" xr:uid="{00000000-0005-0000-0000-00000D070000}"/>
    <cellStyle name="highlightText 2 3 2" xfId="1826" xr:uid="{00000000-0005-0000-0000-00000E070000}"/>
    <cellStyle name="highlightText 2 3 3" xfId="1827" xr:uid="{00000000-0005-0000-0000-00000F070000}"/>
    <cellStyle name="highlightText 2 3 4" xfId="1828" xr:uid="{00000000-0005-0000-0000-000010070000}"/>
    <cellStyle name="highlightText 2 3 5" xfId="1829" xr:uid="{00000000-0005-0000-0000-000011070000}"/>
    <cellStyle name="highlightText 2 3 6" xfId="1830" xr:uid="{00000000-0005-0000-0000-000012070000}"/>
    <cellStyle name="highlightText 2 3 7" xfId="1831" xr:uid="{00000000-0005-0000-0000-000013070000}"/>
    <cellStyle name="highlightText 2 3 8" xfId="1832" xr:uid="{00000000-0005-0000-0000-000014070000}"/>
    <cellStyle name="highlightText 2 3 9" xfId="1833" xr:uid="{00000000-0005-0000-0000-000015070000}"/>
    <cellStyle name="highlightText 2 4" xfId="1834" xr:uid="{00000000-0005-0000-0000-000016070000}"/>
    <cellStyle name="highlightText 2 5" xfId="1835" xr:uid="{00000000-0005-0000-0000-000017070000}"/>
    <cellStyle name="highlightText 2 6" xfId="1836" xr:uid="{00000000-0005-0000-0000-000018070000}"/>
    <cellStyle name="highlightText 2 7" xfId="1837" xr:uid="{00000000-0005-0000-0000-000019070000}"/>
    <cellStyle name="highlightText 2 8" xfId="1838" xr:uid="{00000000-0005-0000-0000-00001A070000}"/>
    <cellStyle name="highlightText 2 9" xfId="1839" xr:uid="{00000000-0005-0000-0000-00001B070000}"/>
    <cellStyle name="highlightText 3" xfId="1840" xr:uid="{00000000-0005-0000-0000-00001C070000}"/>
    <cellStyle name="highlightText 3 10" xfId="1841" xr:uid="{00000000-0005-0000-0000-00001D070000}"/>
    <cellStyle name="highlightText 3 11" xfId="1842" xr:uid="{00000000-0005-0000-0000-00001E070000}"/>
    <cellStyle name="highlightText 3 12" xfId="1843" xr:uid="{00000000-0005-0000-0000-00001F070000}"/>
    <cellStyle name="highlightText 3 13" xfId="1844" xr:uid="{00000000-0005-0000-0000-000020070000}"/>
    <cellStyle name="highlightText 3 14" xfId="1845" xr:uid="{00000000-0005-0000-0000-000021070000}"/>
    <cellStyle name="highlightText 3 15" xfId="1846" xr:uid="{00000000-0005-0000-0000-000022070000}"/>
    <cellStyle name="highlightText 3 2" xfId="1847" xr:uid="{00000000-0005-0000-0000-000023070000}"/>
    <cellStyle name="highlightText 3 3" xfId="1848" xr:uid="{00000000-0005-0000-0000-000024070000}"/>
    <cellStyle name="highlightText 3 4" xfId="1849" xr:uid="{00000000-0005-0000-0000-000025070000}"/>
    <cellStyle name="highlightText 3 5" xfId="1850" xr:uid="{00000000-0005-0000-0000-000026070000}"/>
    <cellStyle name="highlightText 3 6" xfId="1851" xr:uid="{00000000-0005-0000-0000-000027070000}"/>
    <cellStyle name="highlightText 3 7" xfId="1852" xr:uid="{00000000-0005-0000-0000-000028070000}"/>
    <cellStyle name="highlightText 3 8" xfId="1853" xr:uid="{00000000-0005-0000-0000-000029070000}"/>
    <cellStyle name="highlightText 3 9" xfId="1854" xr:uid="{00000000-0005-0000-0000-00002A070000}"/>
    <cellStyle name="highlightText 4" xfId="1855" xr:uid="{00000000-0005-0000-0000-00002B070000}"/>
    <cellStyle name="highlightText 4 10" xfId="1856" xr:uid="{00000000-0005-0000-0000-00002C070000}"/>
    <cellStyle name="highlightText 4 11" xfId="1857" xr:uid="{00000000-0005-0000-0000-00002D070000}"/>
    <cellStyle name="highlightText 4 12" xfId="1858" xr:uid="{00000000-0005-0000-0000-00002E070000}"/>
    <cellStyle name="highlightText 4 13" xfId="1859" xr:uid="{00000000-0005-0000-0000-00002F070000}"/>
    <cellStyle name="highlightText 4 14" xfId="1860" xr:uid="{00000000-0005-0000-0000-000030070000}"/>
    <cellStyle name="highlightText 4 2" xfId="1861" xr:uid="{00000000-0005-0000-0000-000031070000}"/>
    <cellStyle name="highlightText 4 3" xfId="1862" xr:uid="{00000000-0005-0000-0000-000032070000}"/>
    <cellStyle name="highlightText 4 4" xfId="1863" xr:uid="{00000000-0005-0000-0000-000033070000}"/>
    <cellStyle name="highlightText 4 5" xfId="1864" xr:uid="{00000000-0005-0000-0000-000034070000}"/>
    <cellStyle name="highlightText 4 6" xfId="1865" xr:uid="{00000000-0005-0000-0000-000035070000}"/>
    <cellStyle name="highlightText 4 7" xfId="1866" xr:uid="{00000000-0005-0000-0000-000036070000}"/>
    <cellStyle name="highlightText 4 8" xfId="1867" xr:uid="{00000000-0005-0000-0000-000037070000}"/>
    <cellStyle name="highlightText 4 9" xfId="1868" xr:uid="{00000000-0005-0000-0000-000038070000}"/>
    <cellStyle name="highlightText 5" xfId="1869" xr:uid="{00000000-0005-0000-0000-000039070000}"/>
    <cellStyle name="highlightText 6" xfId="1870" xr:uid="{00000000-0005-0000-0000-00003A070000}"/>
    <cellStyle name="highlightText 7" xfId="1871" xr:uid="{00000000-0005-0000-0000-00003B070000}"/>
    <cellStyle name="highlightText 8" xfId="1872" xr:uid="{00000000-0005-0000-0000-00003C070000}"/>
    <cellStyle name="highlightText 9" xfId="1873" xr:uid="{00000000-0005-0000-0000-00003D070000}"/>
    <cellStyle name="hotlinks" xfId="1874" xr:uid="{00000000-0005-0000-0000-00003E070000}"/>
    <cellStyle name="Hyperlink" xfId="20" builtinId="8"/>
    <cellStyle name="Hyperlink 2" xfId="1875" xr:uid="{00000000-0005-0000-0000-000040070000}"/>
    <cellStyle name="Hyperlink 2 2" xfId="1876" xr:uid="{00000000-0005-0000-0000-000041070000}"/>
    <cellStyle name="Hyperlink 3" xfId="1877" xr:uid="{00000000-0005-0000-0000-000042070000}"/>
    <cellStyle name="Incorrecto" xfId="1878" xr:uid="{00000000-0005-0000-0000-000043070000}"/>
    <cellStyle name="Input 10" xfId="1879" xr:uid="{00000000-0005-0000-0000-000044070000}"/>
    <cellStyle name="Input 11" xfId="1880" xr:uid="{00000000-0005-0000-0000-000045070000}"/>
    <cellStyle name="Input 12" xfId="1881" xr:uid="{00000000-0005-0000-0000-000046070000}"/>
    <cellStyle name="Input 13" xfId="1882" xr:uid="{00000000-0005-0000-0000-000047070000}"/>
    <cellStyle name="Input 14" xfId="1883" xr:uid="{00000000-0005-0000-0000-000048070000}"/>
    <cellStyle name="Input 2" xfId="1884" xr:uid="{00000000-0005-0000-0000-000049070000}"/>
    <cellStyle name="Input 2 2" xfId="1885" xr:uid="{00000000-0005-0000-0000-00004A070000}"/>
    <cellStyle name="Input 2 2 2" xfId="1886" xr:uid="{00000000-0005-0000-0000-00004B070000}"/>
    <cellStyle name="Input 2 2 3" xfId="1887" xr:uid="{00000000-0005-0000-0000-00004C070000}"/>
    <cellStyle name="Input 2 3" xfId="1888" xr:uid="{00000000-0005-0000-0000-00004D070000}"/>
    <cellStyle name="Input 2 3 2" xfId="1889" xr:uid="{00000000-0005-0000-0000-00004E070000}"/>
    <cellStyle name="Input 2 4" xfId="1890" xr:uid="{00000000-0005-0000-0000-00004F070000}"/>
    <cellStyle name="Input 3" xfId="1891" xr:uid="{00000000-0005-0000-0000-000050070000}"/>
    <cellStyle name="Input 3 10" xfId="1892" xr:uid="{00000000-0005-0000-0000-000051070000}"/>
    <cellStyle name="Input 3 11" xfId="1893" xr:uid="{00000000-0005-0000-0000-000052070000}"/>
    <cellStyle name="Input 3 12" xfId="1894" xr:uid="{00000000-0005-0000-0000-000053070000}"/>
    <cellStyle name="Input 3 2" xfId="1895" xr:uid="{00000000-0005-0000-0000-000054070000}"/>
    <cellStyle name="Input 3 2 10" xfId="1896" xr:uid="{00000000-0005-0000-0000-000055070000}"/>
    <cellStyle name="Input 3 2 11" xfId="1897" xr:uid="{00000000-0005-0000-0000-000056070000}"/>
    <cellStyle name="Input 3 2 12" xfId="1898" xr:uid="{00000000-0005-0000-0000-000057070000}"/>
    <cellStyle name="Input 3 2 13" xfId="1899" xr:uid="{00000000-0005-0000-0000-000058070000}"/>
    <cellStyle name="Input 3 2 14" xfId="1900" xr:uid="{00000000-0005-0000-0000-000059070000}"/>
    <cellStyle name="Input 3 2 2" xfId="1901" xr:uid="{00000000-0005-0000-0000-00005A070000}"/>
    <cellStyle name="Input 3 2 3" xfId="1902" xr:uid="{00000000-0005-0000-0000-00005B070000}"/>
    <cellStyle name="Input 3 2 4" xfId="1903" xr:uid="{00000000-0005-0000-0000-00005C070000}"/>
    <cellStyle name="Input 3 2 5" xfId="1904" xr:uid="{00000000-0005-0000-0000-00005D070000}"/>
    <cellStyle name="Input 3 2 6" xfId="1905" xr:uid="{00000000-0005-0000-0000-00005E070000}"/>
    <cellStyle name="Input 3 2 7" xfId="1906" xr:uid="{00000000-0005-0000-0000-00005F070000}"/>
    <cellStyle name="Input 3 2 8" xfId="1907" xr:uid="{00000000-0005-0000-0000-000060070000}"/>
    <cellStyle name="Input 3 2 9" xfId="1908" xr:uid="{00000000-0005-0000-0000-000061070000}"/>
    <cellStyle name="Input 3 3" xfId="1909" xr:uid="{00000000-0005-0000-0000-000062070000}"/>
    <cellStyle name="Input 3 3 10" xfId="1910" xr:uid="{00000000-0005-0000-0000-000063070000}"/>
    <cellStyle name="Input 3 3 11" xfId="1911" xr:uid="{00000000-0005-0000-0000-000064070000}"/>
    <cellStyle name="Input 3 3 12" xfId="1912" xr:uid="{00000000-0005-0000-0000-000065070000}"/>
    <cellStyle name="Input 3 3 13" xfId="1913" xr:uid="{00000000-0005-0000-0000-000066070000}"/>
    <cellStyle name="Input 3 3 14" xfId="1914" xr:uid="{00000000-0005-0000-0000-000067070000}"/>
    <cellStyle name="Input 3 3 2" xfId="1915" xr:uid="{00000000-0005-0000-0000-000068070000}"/>
    <cellStyle name="Input 3 3 3" xfId="1916" xr:uid="{00000000-0005-0000-0000-000069070000}"/>
    <cellStyle name="Input 3 3 4" xfId="1917" xr:uid="{00000000-0005-0000-0000-00006A070000}"/>
    <cellStyle name="Input 3 3 5" xfId="1918" xr:uid="{00000000-0005-0000-0000-00006B070000}"/>
    <cellStyle name="Input 3 3 6" xfId="1919" xr:uid="{00000000-0005-0000-0000-00006C070000}"/>
    <cellStyle name="Input 3 3 7" xfId="1920" xr:uid="{00000000-0005-0000-0000-00006D070000}"/>
    <cellStyle name="Input 3 3 8" xfId="1921" xr:uid="{00000000-0005-0000-0000-00006E070000}"/>
    <cellStyle name="Input 3 3 9" xfId="1922" xr:uid="{00000000-0005-0000-0000-00006F070000}"/>
    <cellStyle name="Input 3 4" xfId="1923" xr:uid="{00000000-0005-0000-0000-000070070000}"/>
    <cellStyle name="Input 3 5" xfId="1924" xr:uid="{00000000-0005-0000-0000-000071070000}"/>
    <cellStyle name="Input 3 6" xfId="1925" xr:uid="{00000000-0005-0000-0000-000072070000}"/>
    <cellStyle name="Input 3 7" xfId="1926" xr:uid="{00000000-0005-0000-0000-000073070000}"/>
    <cellStyle name="Input 3 8" xfId="1927" xr:uid="{00000000-0005-0000-0000-000074070000}"/>
    <cellStyle name="Input 3 9" xfId="1928" xr:uid="{00000000-0005-0000-0000-000075070000}"/>
    <cellStyle name="Input 4" xfId="1929" xr:uid="{00000000-0005-0000-0000-000076070000}"/>
    <cellStyle name="Input 4 10" xfId="1930" xr:uid="{00000000-0005-0000-0000-000077070000}"/>
    <cellStyle name="Input 4 11" xfId="1931" xr:uid="{00000000-0005-0000-0000-000078070000}"/>
    <cellStyle name="Input 4 12" xfId="1932" xr:uid="{00000000-0005-0000-0000-000079070000}"/>
    <cellStyle name="Input 4 13" xfId="1933" xr:uid="{00000000-0005-0000-0000-00007A070000}"/>
    <cellStyle name="Input 4 14" xfId="1934" xr:uid="{00000000-0005-0000-0000-00007B070000}"/>
    <cellStyle name="Input 4 2" xfId="1935" xr:uid="{00000000-0005-0000-0000-00007C070000}"/>
    <cellStyle name="Input 4 3" xfId="1936" xr:uid="{00000000-0005-0000-0000-00007D070000}"/>
    <cellStyle name="Input 4 4" xfId="1937" xr:uid="{00000000-0005-0000-0000-00007E070000}"/>
    <cellStyle name="Input 4 5" xfId="1938" xr:uid="{00000000-0005-0000-0000-00007F070000}"/>
    <cellStyle name="Input 4 6" xfId="1939" xr:uid="{00000000-0005-0000-0000-000080070000}"/>
    <cellStyle name="Input 4 7" xfId="1940" xr:uid="{00000000-0005-0000-0000-000081070000}"/>
    <cellStyle name="Input 4 8" xfId="1941" xr:uid="{00000000-0005-0000-0000-000082070000}"/>
    <cellStyle name="Input 4 9" xfId="1942" xr:uid="{00000000-0005-0000-0000-000083070000}"/>
    <cellStyle name="Input 5" xfId="1943" xr:uid="{00000000-0005-0000-0000-000084070000}"/>
    <cellStyle name="Input 5 10" xfId="1944" xr:uid="{00000000-0005-0000-0000-000085070000}"/>
    <cellStyle name="Input 5 11" xfId="1945" xr:uid="{00000000-0005-0000-0000-000086070000}"/>
    <cellStyle name="Input 5 12" xfId="1946" xr:uid="{00000000-0005-0000-0000-000087070000}"/>
    <cellStyle name="Input 5 13" xfId="1947" xr:uid="{00000000-0005-0000-0000-000088070000}"/>
    <cellStyle name="Input 5 14" xfId="1948" xr:uid="{00000000-0005-0000-0000-000089070000}"/>
    <cellStyle name="Input 5 2" xfId="1949" xr:uid="{00000000-0005-0000-0000-00008A070000}"/>
    <cellStyle name="Input 5 3" xfId="1950" xr:uid="{00000000-0005-0000-0000-00008B070000}"/>
    <cellStyle name="Input 5 4" xfId="1951" xr:uid="{00000000-0005-0000-0000-00008C070000}"/>
    <cellStyle name="Input 5 5" xfId="1952" xr:uid="{00000000-0005-0000-0000-00008D070000}"/>
    <cellStyle name="Input 5 6" xfId="1953" xr:uid="{00000000-0005-0000-0000-00008E070000}"/>
    <cellStyle name="Input 5 7" xfId="1954" xr:uid="{00000000-0005-0000-0000-00008F070000}"/>
    <cellStyle name="Input 5 8" xfId="1955" xr:uid="{00000000-0005-0000-0000-000090070000}"/>
    <cellStyle name="Input 5 9" xfId="1956" xr:uid="{00000000-0005-0000-0000-000091070000}"/>
    <cellStyle name="Input 6" xfId="1957" xr:uid="{00000000-0005-0000-0000-000092070000}"/>
    <cellStyle name="Input 7" xfId="1958" xr:uid="{00000000-0005-0000-0000-000093070000}"/>
    <cellStyle name="Input 8" xfId="1959" xr:uid="{00000000-0005-0000-0000-000094070000}"/>
    <cellStyle name="Input 9" xfId="1960" xr:uid="{00000000-0005-0000-0000-000095070000}"/>
    <cellStyle name="Input box" xfId="1961" xr:uid="{00000000-0005-0000-0000-000096070000}"/>
    <cellStyle name="Input box 10" xfId="1962" xr:uid="{00000000-0005-0000-0000-000097070000}"/>
    <cellStyle name="Input box 11" xfId="1963" xr:uid="{00000000-0005-0000-0000-000098070000}"/>
    <cellStyle name="Input box 12" xfId="1964" xr:uid="{00000000-0005-0000-0000-000099070000}"/>
    <cellStyle name="Input box 13" xfId="1965" xr:uid="{00000000-0005-0000-0000-00009A070000}"/>
    <cellStyle name="Input box 2" xfId="1966" xr:uid="{00000000-0005-0000-0000-00009B070000}"/>
    <cellStyle name="Input box 3" xfId="1967" xr:uid="{00000000-0005-0000-0000-00009C070000}"/>
    <cellStyle name="Input box 4" xfId="1968" xr:uid="{00000000-0005-0000-0000-00009D070000}"/>
    <cellStyle name="Input box 5" xfId="1969" xr:uid="{00000000-0005-0000-0000-00009E070000}"/>
    <cellStyle name="Input box 6" xfId="1970" xr:uid="{00000000-0005-0000-0000-00009F070000}"/>
    <cellStyle name="Input box 7" xfId="1971" xr:uid="{00000000-0005-0000-0000-0000A0070000}"/>
    <cellStyle name="Input box 8" xfId="1972" xr:uid="{00000000-0005-0000-0000-0000A1070000}"/>
    <cellStyle name="Input box 9" xfId="1973" xr:uid="{00000000-0005-0000-0000-0000A2070000}"/>
    <cellStyle name="Input screen" xfId="1974" xr:uid="{00000000-0005-0000-0000-0000A3070000}"/>
    <cellStyle name="Input screen 10" xfId="1975" xr:uid="{00000000-0005-0000-0000-0000A4070000}"/>
    <cellStyle name="Input screen 11" xfId="1976" xr:uid="{00000000-0005-0000-0000-0000A5070000}"/>
    <cellStyle name="Input screen 12" xfId="1977" xr:uid="{00000000-0005-0000-0000-0000A6070000}"/>
    <cellStyle name="Input screen 13" xfId="1978" xr:uid="{00000000-0005-0000-0000-0000A7070000}"/>
    <cellStyle name="Input screen 2" xfId="1979" xr:uid="{00000000-0005-0000-0000-0000A8070000}"/>
    <cellStyle name="Input screen 3" xfId="1980" xr:uid="{00000000-0005-0000-0000-0000A9070000}"/>
    <cellStyle name="Input screen 4" xfId="1981" xr:uid="{00000000-0005-0000-0000-0000AA070000}"/>
    <cellStyle name="Input screen 5" xfId="1982" xr:uid="{00000000-0005-0000-0000-0000AB070000}"/>
    <cellStyle name="Input screen 6" xfId="1983" xr:uid="{00000000-0005-0000-0000-0000AC070000}"/>
    <cellStyle name="Input screen 7" xfId="1984" xr:uid="{00000000-0005-0000-0000-0000AD070000}"/>
    <cellStyle name="Input screen 8" xfId="1985" xr:uid="{00000000-0005-0000-0000-0000AE070000}"/>
    <cellStyle name="Input screen 9" xfId="1986" xr:uid="{00000000-0005-0000-0000-0000AF070000}"/>
    <cellStyle name="Input0decimals" xfId="1987" xr:uid="{00000000-0005-0000-0000-0000B0070000}"/>
    <cellStyle name="Input0decimals 10" xfId="1988" xr:uid="{00000000-0005-0000-0000-0000B1070000}"/>
    <cellStyle name="Input0decimals 11" xfId="1989" xr:uid="{00000000-0005-0000-0000-0000B2070000}"/>
    <cellStyle name="Input0decimals 12" xfId="1990" xr:uid="{00000000-0005-0000-0000-0000B3070000}"/>
    <cellStyle name="Input0decimals 13" xfId="1991" xr:uid="{00000000-0005-0000-0000-0000B4070000}"/>
    <cellStyle name="Input0decimals 14" xfId="1992" xr:uid="{00000000-0005-0000-0000-0000B5070000}"/>
    <cellStyle name="Input0decimals 15" xfId="1993" xr:uid="{00000000-0005-0000-0000-0000B6070000}"/>
    <cellStyle name="Input0decimals 2" xfId="1994" xr:uid="{00000000-0005-0000-0000-0000B7070000}"/>
    <cellStyle name="Input0decimals 2 10" xfId="1995" xr:uid="{00000000-0005-0000-0000-0000B8070000}"/>
    <cellStyle name="Input0decimals 2 11" xfId="1996" xr:uid="{00000000-0005-0000-0000-0000B9070000}"/>
    <cellStyle name="Input0decimals 2 12" xfId="1997" xr:uid="{00000000-0005-0000-0000-0000BA070000}"/>
    <cellStyle name="Input0decimals 2 2" xfId="1998" xr:uid="{00000000-0005-0000-0000-0000BB070000}"/>
    <cellStyle name="Input0decimals 2 2 10" xfId="1999" xr:uid="{00000000-0005-0000-0000-0000BC070000}"/>
    <cellStyle name="Input0decimals 2 2 11" xfId="2000" xr:uid="{00000000-0005-0000-0000-0000BD070000}"/>
    <cellStyle name="Input0decimals 2 2 12" xfId="2001" xr:uid="{00000000-0005-0000-0000-0000BE070000}"/>
    <cellStyle name="Input0decimals 2 2 13" xfId="2002" xr:uid="{00000000-0005-0000-0000-0000BF070000}"/>
    <cellStyle name="Input0decimals 2 2 14" xfId="2003" xr:uid="{00000000-0005-0000-0000-0000C0070000}"/>
    <cellStyle name="Input0decimals 2 2 2" xfId="2004" xr:uid="{00000000-0005-0000-0000-0000C1070000}"/>
    <cellStyle name="Input0decimals 2 2 3" xfId="2005" xr:uid="{00000000-0005-0000-0000-0000C2070000}"/>
    <cellStyle name="Input0decimals 2 2 4" xfId="2006" xr:uid="{00000000-0005-0000-0000-0000C3070000}"/>
    <cellStyle name="Input0decimals 2 2 5" xfId="2007" xr:uid="{00000000-0005-0000-0000-0000C4070000}"/>
    <cellStyle name="Input0decimals 2 2 6" xfId="2008" xr:uid="{00000000-0005-0000-0000-0000C5070000}"/>
    <cellStyle name="Input0decimals 2 2 7" xfId="2009" xr:uid="{00000000-0005-0000-0000-0000C6070000}"/>
    <cellStyle name="Input0decimals 2 2 8" xfId="2010" xr:uid="{00000000-0005-0000-0000-0000C7070000}"/>
    <cellStyle name="Input0decimals 2 2 9" xfId="2011" xr:uid="{00000000-0005-0000-0000-0000C8070000}"/>
    <cellStyle name="Input0decimals 2 3" xfId="2012" xr:uid="{00000000-0005-0000-0000-0000C9070000}"/>
    <cellStyle name="Input0decimals 2 3 10" xfId="2013" xr:uid="{00000000-0005-0000-0000-0000CA070000}"/>
    <cellStyle name="Input0decimals 2 3 11" xfId="2014" xr:uid="{00000000-0005-0000-0000-0000CB070000}"/>
    <cellStyle name="Input0decimals 2 3 12" xfId="2015" xr:uid="{00000000-0005-0000-0000-0000CC070000}"/>
    <cellStyle name="Input0decimals 2 3 13" xfId="2016" xr:uid="{00000000-0005-0000-0000-0000CD070000}"/>
    <cellStyle name="Input0decimals 2 3 14" xfId="2017" xr:uid="{00000000-0005-0000-0000-0000CE070000}"/>
    <cellStyle name="Input0decimals 2 3 2" xfId="2018" xr:uid="{00000000-0005-0000-0000-0000CF070000}"/>
    <cellStyle name="Input0decimals 2 3 3" xfId="2019" xr:uid="{00000000-0005-0000-0000-0000D0070000}"/>
    <cellStyle name="Input0decimals 2 3 4" xfId="2020" xr:uid="{00000000-0005-0000-0000-0000D1070000}"/>
    <cellStyle name="Input0decimals 2 3 5" xfId="2021" xr:uid="{00000000-0005-0000-0000-0000D2070000}"/>
    <cellStyle name="Input0decimals 2 3 6" xfId="2022" xr:uid="{00000000-0005-0000-0000-0000D3070000}"/>
    <cellStyle name="Input0decimals 2 3 7" xfId="2023" xr:uid="{00000000-0005-0000-0000-0000D4070000}"/>
    <cellStyle name="Input0decimals 2 3 8" xfId="2024" xr:uid="{00000000-0005-0000-0000-0000D5070000}"/>
    <cellStyle name="Input0decimals 2 3 9" xfId="2025" xr:uid="{00000000-0005-0000-0000-0000D6070000}"/>
    <cellStyle name="Input0decimals 2 4" xfId="2026" xr:uid="{00000000-0005-0000-0000-0000D7070000}"/>
    <cellStyle name="Input0decimals 2 5" xfId="2027" xr:uid="{00000000-0005-0000-0000-0000D8070000}"/>
    <cellStyle name="Input0decimals 2 6" xfId="2028" xr:uid="{00000000-0005-0000-0000-0000D9070000}"/>
    <cellStyle name="Input0decimals 2 7" xfId="2029" xr:uid="{00000000-0005-0000-0000-0000DA070000}"/>
    <cellStyle name="Input0decimals 2 8" xfId="2030" xr:uid="{00000000-0005-0000-0000-0000DB070000}"/>
    <cellStyle name="Input0decimals 2 9" xfId="2031" xr:uid="{00000000-0005-0000-0000-0000DC070000}"/>
    <cellStyle name="Input0decimals 3" xfId="2032" xr:uid="{00000000-0005-0000-0000-0000DD070000}"/>
    <cellStyle name="Input0decimals 3 10" xfId="2033" xr:uid="{00000000-0005-0000-0000-0000DE070000}"/>
    <cellStyle name="Input0decimals 3 11" xfId="2034" xr:uid="{00000000-0005-0000-0000-0000DF070000}"/>
    <cellStyle name="Input0decimals 3 12" xfId="2035" xr:uid="{00000000-0005-0000-0000-0000E0070000}"/>
    <cellStyle name="Input0decimals 3 2" xfId="2036" xr:uid="{00000000-0005-0000-0000-0000E1070000}"/>
    <cellStyle name="Input0decimals 3 2 10" xfId="2037" xr:uid="{00000000-0005-0000-0000-0000E2070000}"/>
    <cellStyle name="Input0decimals 3 2 11" xfId="2038" xr:uid="{00000000-0005-0000-0000-0000E3070000}"/>
    <cellStyle name="Input0decimals 3 2 12" xfId="2039" xr:uid="{00000000-0005-0000-0000-0000E4070000}"/>
    <cellStyle name="Input0decimals 3 2 13" xfId="2040" xr:uid="{00000000-0005-0000-0000-0000E5070000}"/>
    <cellStyle name="Input0decimals 3 2 14" xfId="2041" xr:uid="{00000000-0005-0000-0000-0000E6070000}"/>
    <cellStyle name="Input0decimals 3 2 2" xfId="2042" xr:uid="{00000000-0005-0000-0000-0000E7070000}"/>
    <cellStyle name="Input0decimals 3 2 3" xfId="2043" xr:uid="{00000000-0005-0000-0000-0000E8070000}"/>
    <cellStyle name="Input0decimals 3 2 4" xfId="2044" xr:uid="{00000000-0005-0000-0000-0000E9070000}"/>
    <cellStyle name="Input0decimals 3 2 5" xfId="2045" xr:uid="{00000000-0005-0000-0000-0000EA070000}"/>
    <cellStyle name="Input0decimals 3 2 6" xfId="2046" xr:uid="{00000000-0005-0000-0000-0000EB070000}"/>
    <cellStyle name="Input0decimals 3 2 7" xfId="2047" xr:uid="{00000000-0005-0000-0000-0000EC070000}"/>
    <cellStyle name="Input0decimals 3 2 8" xfId="2048" xr:uid="{00000000-0005-0000-0000-0000ED070000}"/>
    <cellStyle name="Input0decimals 3 2 9" xfId="2049" xr:uid="{00000000-0005-0000-0000-0000EE070000}"/>
    <cellStyle name="Input0decimals 3 3" xfId="2050" xr:uid="{00000000-0005-0000-0000-0000EF070000}"/>
    <cellStyle name="Input0decimals 3 3 10" xfId="2051" xr:uid="{00000000-0005-0000-0000-0000F0070000}"/>
    <cellStyle name="Input0decimals 3 3 11" xfId="2052" xr:uid="{00000000-0005-0000-0000-0000F1070000}"/>
    <cellStyle name="Input0decimals 3 3 12" xfId="2053" xr:uid="{00000000-0005-0000-0000-0000F2070000}"/>
    <cellStyle name="Input0decimals 3 3 13" xfId="2054" xr:uid="{00000000-0005-0000-0000-0000F3070000}"/>
    <cellStyle name="Input0decimals 3 3 14" xfId="2055" xr:uid="{00000000-0005-0000-0000-0000F4070000}"/>
    <cellStyle name="Input0decimals 3 3 2" xfId="2056" xr:uid="{00000000-0005-0000-0000-0000F5070000}"/>
    <cellStyle name="Input0decimals 3 3 3" xfId="2057" xr:uid="{00000000-0005-0000-0000-0000F6070000}"/>
    <cellStyle name="Input0decimals 3 3 4" xfId="2058" xr:uid="{00000000-0005-0000-0000-0000F7070000}"/>
    <cellStyle name="Input0decimals 3 3 5" xfId="2059" xr:uid="{00000000-0005-0000-0000-0000F8070000}"/>
    <cellStyle name="Input0decimals 3 3 6" xfId="2060" xr:uid="{00000000-0005-0000-0000-0000F9070000}"/>
    <cellStyle name="Input0decimals 3 3 7" xfId="2061" xr:uid="{00000000-0005-0000-0000-0000FA070000}"/>
    <cellStyle name="Input0decimals 3 3 8" xfId="2062" xr:uid="{00000000-0005-0000-0000-0000FB070000}"/>
    <cellStyle name="Input0decimals 3 3 9" xfId="2063" xr:uid="{00000000-0005-0000-0000-0000FC070000}"/>
    <cellStyle name="Input0decimals 3 4" xfId="2064" xr:uid="{00000000-0005-0000-0000-0000FD070000}"/>
    <cellStyle name="Input0decimals 3 5" xfId="2065" xr:uid="{00000000-0005-0000-0000-0000FE070000}"/>
    <cellStyle name="Input0decimals 3 6" xfId="2066" xr:uid="{00000000-0005-0000-0000-0000FF070000}"/>
    <cellStyle name="Input0decimals 3 7" xfId="2067" xr:uid="{00000000-0005-0000-0000-000000080000}"/>
    <cellStyle name="Input0decimals 3 8" xfId="2068" xr:uid="{00000000-0005-0000-0000-000001080000}"/>
    <cellStyle name="Input0decimals 3 9" xfId="2069" xr:uid="{00000000-0005-0000-0000-000002080000}"/>
    <cellStyle name="Input0decimals 4" xfId="2070" xr:uid="{00000000-0005-0000-0000-000003080000}"/>
    <cellStyle name="Input0decimals 4 10" xfId="2071" xr:uid="{00000000-0005-0000-0000-000004080000}"/>
    <cellStyle name="Input0decimals 4 11" xfId="2072" xr:uid="{00000000-0005-0000-0000-000005080000}"/>
    <cellStyle name="Input0decimals 4 12" xfId="2073" xr:uid="{00000000-0005-0000-0000-000006080000}"/>
    <cellStyle name="Input0decimals 4 13" xfId="2074" xr:uid="{00000000-0005-0000-0000-000007080000}"/>
    <cellStyle name="Input0decimals 4 14" xfId="2075" xr:uid="{00000000-0005-0000-0000-000008080000}"/>
    <cellStyle name="Input0decimals 4 2" xfId="2076" xr:uid="{00000000-0005-0000-0000-000009080000}"/>
    <cellStyle name="Input0decimals 4 3" xfId="2077" xr:uid="{00000000-0005-0000-0000-00000A080000}"/>
    <cellStyle name="Input0decimals 4 4" xfId="2078" xr:uid="{00000000-0005-0000-0000-00000B080000}"/>
    <cellStyle name="Input0decimals 4 5" xfId="2079" xr:uid="{00000000-0005-0000-0000-00000C080000}"/>
    <cellStyle name="Input0decimals 4 6" xfId="2080" xr:uid="{00000000-0005-0000-0000-00000D080000}"/>
    <cellStyle name="Input0decimals 4 7" xfId="2081" xr:uid="{00000000-0005-0000-0000-00000E080000}"/>
    <cellStyle name="Input0decimals 4 8" xfId="2082" xr:uid="{00000000-0005-0000-0000-00000F080000}"/>
    <cellStyle name="Input0decimals 4 9" xfId="2083" xr:uid="{00000000-0005-0000-0000-000010080000}"/>
    <cellStyle name="Input0decimals 5" xfId="2084" xr:uid="{00000000-0005-0000-0000-000011080000}"/>
    <cellStyle name="Input0decimals 5 10" xfId="2085" xr:uid="{00000000-0005-0000-0000-000012080000}"/>
    <cellStyle name="Input0decimals 5 11" xfId="2086" xr:uid="{00000000-0005-0000-0000-000013080000}"/>
    <cellStyle name="Input0decimals 5 12" xfId="2087" xr:uid="{00000000-0005-0000-0000-000014080000}"/>
    <cellStyle name="Input0decimals 5 13" xfId="2088" xr:uid="{00000000-0005-0000-0000-000015080000}"/>
    <cellStyle name="Input0decimals 5 14" xfId="2089" xr:uid="{00000000-0005-0000-0000-000016080000}"/>
    <cellStyle name="Input0decimals 5 2" xfId="2090" xr:uid="{00000000-0005-0000-0000-000017080000}"/>
    <cellStyle name="Input0decimals 5 3" xfId="2091" xr:uid="{00000000-0005-0000-0000-000018080000}"/>
    <cellStyle name="Input0decimals 5 4" xfId="2092" xr:uid="{00000000-0005-0000-0000-000019080000}"/>
    <cellStyle name="Input0decimals 5 5" xfId="2093" xr:uid="{00000000-0005-0000-0000-00001A080000}"/>
    <cellStyle name="Input0decimals 5 6" xfId="2094" xr:uid="{00000000-0005-0000-0000-00001B080000}"/>
    <cellStyle name="Input0decimals 5 7" xfId="2095" xr:uid="{00000000-0005-0000-0000-00001C080000}"/>
    <cellStyle name="Input0decimals 5 8" xfId="2096" xr:uid="{00000000-0005-0000-0000-00001D080000}"/>
    <cellStyle name="Input0decimals 5 9" xfId="2097" xr:uid="{00000000-0005-0000-0000-00001E080000}"/>
    <cellStyle name="Input0decimals 6" xfId="2098" xr:uid="{00000000-0005-0000-0000-00001F080000}"/>
    <cellStyle name="Input0decimals 6 10" xfId="2099" xr:uid="{00000000-0005-0000-0000-000020080000}"/>
    <cellStyle name="Input0decimals 6 11" xfId="2100" xr:uid="{00000000-0005-0000-0000-000021080000}"/>
    <cellStyle name="Input0decimals 6 12" xfId="2101" xr:uid="{00000000-0005-0000-0000-000022080000}"/>
    <cellStyle name="Input0decimals 6 13" xfId="2102" xr:uid="{00000000-0005-0000-0000-000023080000}"/>
    <cellStyle name="Input0decimals 6 14" xfId="2103" xr:uid="{00000000-0005-0000-0000-000024080000}"/>
    <cellStyle name="Input0decimals 6 2" xfId="2104" xr:uid="{00000000-0005-0000-0000-000025080000}"/>
    <cellStyle name="Input0decimals 6 3" xfId="2105" xr:uid="{00000000-0005-0000-0000-000026080000}"/>
    <cellStyle name="Input0decimals 6 4" xfId="2106" xr:uid="{00000000-0005-0000-0000-000027080000}"/>
    <cellStyle name="Input0decimals 6 5" xfId="2107" xr:uid="{00000000-0005-0000-0000-000028080000}"/>
    <cellStyle name="Input0decimals 6 6" xfId="2108" xr:uid="{00000000-0005-0000-0000-000029080000}"/>
    <cellStyle name="Input0decimals 6 7" xfId="2109" xr:uid="{00000000-0005-0000-0000-00002A080000}"/>
    <cellStyle name="Input0decimals 6 8" xfId="2110" xr:uid="{00000000-0005-0000-0000-00002B080000}"/>
    <cellStyle name="Input0decimals 6 9" xfId="2111" xr:uid="{00000000-0005-0000-0000-00002C080000}"/>
    <cellStyle name="Input0decimals 7" xfId="2112" xr:uid="{00000000-0005-0000-0000-00002D080000}"/>
    <cellStyle name="Input0decimals 8" xfId="2113" xr:uid="{00000000-0005-0000-0000-00002E080000}"/>
    <cellStyle name="Input0decimals 9" xfId="2114" xr:uid="{00000000-0005-0000-0000-00002F080000}"/>
    <cellStyle name="Input0decimals_1. Assumptions" xfId="2115" xr:uid="{00000000-0005-0000-0000-000030080000}"/>
    <cellStyle name="Input1decimals" xfId="2116" xr:uid="{00000000-0005-0000-0000-000031080000}"/>
    <cellStyle name="Input1decimals 10" xfId="2117" xr:uid="{00000000-0005-0000-0000-000032080000}"/>
    <cellStyle name="Input1decimals 11" xfId="2118" xr:uid="{00000000-0005-0000-0000-000033080000}"/>
    <cellStyle name="Input1decimals 12" xfId="2119" xr:uid="{00000000-0005-0000-0000-000034080000}"/>
    <cellStyle name="Input1decimals 13" xfId="2120" xr:uid="{00000000-0005-0000-0000-000035080000}"/>
    <cellStyle name="Input1decimals 2" xfId="2121" xr:uid="{00000000-0005-0000-0000-000036080000}"/>
    <cellStyle name="Input1decimals 2 10" xfId="2122" xr:uid="{00000000-0005-0000-0000-000037080000}"/>
    <cellStyle name="Input1decimals 2 11" xfId="2123" xr:uid="{00000000-0005-0000-0000-000038080000}"/>
    <cellStyle name="Input1decimals 2 12" xfId="2124" xr:uid="{00000000-0005-0000-0000-000039080000}"/>
    <cellStyle name="Input1decimals 2 2" xfId="2125" xr:uid="{00000000-0005-0000-0000-00003A080000}"/>
    <cellStyle name="Input1decimals 2 2 10" xfId="2126" xr:uid="{00000000-0005-0000-0000-00003B080000}"/>
    <cellStyle name="Input1decimals 2 2 11" xfId="2127" xr:uid="{00000000-0005-0000-0000-00003C080000}"/>
    <cellStyle name="Input1decimals 2 2 12" xfId="2128" xr:uid="{00000000-0005-0000-0000-00003D080000}"/>
    <cellStyle name="Input1decimals 2 2 13" xfId="2129" xr:uid="{00000000-0005-0000-0000-00003E080000}"/>
    <cellStyle name="Input1decimals 2 2 14" xfId="2130" xr:uid="{00000000-0005-0000-0000-00003F080000}"/>
    <cellStyle name="Input1decimals 2 2 2" xfId="2131" xr:uid="{00000000-0005-0000-0000-000040080000}"/>
    <cellStyle name="Input1decimals 2 2 3" xfId="2132" xr:uid="{00000000-0005-0000-0000-000041080000}"/>
    <cellStyle name="Input1decimals 2 2 4" xfId="2133" xr:uid="{00000000-0005-0000-0000-000042080000}"/>
    <cellStyle name="Input1decimals 2 2 5" xfId="2134" xr:uid="{00000000-0005-0000-0000-000043080000}"/>
    <cellStyle name="Input1decimals 2 2 6" xfId="2135" xr:uid="{00000000-0005-0000-0000-000044080000}"/>
    <cellStyle name="Input1decimals 2 2 7" xfId="2136" xr:uid="{00000000-0005-0000-0000-000045080000}"/>
    <cellStyle name="Input1decimals 2 2 8" xfId="2137" xr:uid="{00000000-0005-0000-0000-000046080000}"/>
    <cellStyle name="Input1decimals 2 2 9" xfId="2138" xr:uid="{00000000-0005-0000-0000-000047080000}"/>
    <cellStyle name="Input1decimals 2 3" xfId="2139" xr:uid="{00000000-0005-0000-0000-000048080000}"/>
    <cellStyle name="Input1decimals 2 3 10" xfId="2140" xr:uid="{00000000-0005-0000-0000-000049080000}"/>
    <cellStyle name="Input1decimals 2 3 11" xfId="2141" xr:uid="{00000000-0005-0000-0000-00004A080000}"/>
    <cellStyle name="Input1decimals 2 3 12" xfId="2142" xr:uid="{00000000-0005-0000-0000-00004B080000}"/>
    <cellStyle name="Input1decimals 2 3 13" xfId="2143" xr:uid="{00000000-0005-0000-0000-00004C080000}"/>
    <cellStyle name="Input1decimals 2 3 14" xfId="2144" xr:uid="{00000000-0005-0000-0000-00004D080000}"/>
    <cellStyle name="Input1decimals 2 3 2" xfId="2145" xr:uid="{00000000-0005-0000-0000-00004E080000}"/>
    <cellStyle name="Input1decimals 2 3 3" xfId="2146" xr:uid="{00000000-0005-0000-0000-00004F080000}"/>
    <cellStyle name="Input1decimals 2 3 4" xfId="2147" xr:uid="{00000000-0005-0000-0000-000050080000}"/>
    <cellStyle name="Input1decimals 2 3 5" xfId="2148" xr:uid="{00000000-0005-0000-0000-000051080000}"/>
    <cellStyle name="Input1decimals 2 3 6" xfId="2149" xr:uid="{00000000-0005-0000-0000-000052080000}"/>
    <cellStyle name="Input1decimals 2 3 7" xfId="2150" xr:uid="{00000000-0005-0000-0000-000053080000}"/>
    <cellStyle name="Input1decimals 2 3 8" xfId="2151" xr:uid="{00000000-0005-0000-0000-000054080000}"/>
    <cellStyle name="Input1decimals 2 3 9" xfId="2152" xr:uid="{00000000-0005-0000-0000-000055080000}"/>
    <cellStyle name="Input1decimals 2 4" xfId="2153" xr:uid="{00000000-0005-0000-0000-000056080000}"/>
    <cellStyle name="Input1decimals 2 5" xfId="2154" xr:uid="{00000000-0005-0000-0000-000057080000}"/>
    <cellStyle name="Input1decimals 2 6" xfId="2155" xr:uid="{00000000-0005-0000-0000-000058080000}"/>
    <cellStyle name="Input1decimals 2 7" xfId="2156" xr:uid="{00000000-0005-0000-0000-000059080000}"/>
    <cellStyle name="Input1decimals 2 8" xfId="2157" xr:uid="{00000000-0005-0000-0000-00005A080000}"/>
    <cellStyle name="Input1decimals 2 9" xfId="2158" xr:uid="{00000000-0005-0000-0000-00005B080000}"/>
    <cellStyle name="Input1decimals 3" xfId="2159" xr:uid="{00000000-0005-0000-0000-00005C080000}"/>
    <cellStyle name="Input1decimals 3 10" xfId="2160" xr:uid="{00000000-0005-0000-0000-00005D080000}"/>
    <cellStyle name="Input1decimals 3 11" xfId="2161" xr:uid="{00000000-0005-0000-0000-00005E080000}"/>
    <cellStyle name="Input1decimals 3 12" xfId="2162" xr:uid="{00000000-0005-0000-0000-00005F080000}"/>
    <cellStyle name="Input1decimals 3 13" xfId="2163" xr:uid="{00000000-0005-0000-0000-000060080000}"/>
    <cellStyle name="Input1decimals 3 14" xfId="2164" xr:uid="{00000000-0005-0000-0000-000061080000}"/>
    <cellStyle name="Input1decimals 3 2" xfId="2165" xr:uid="{00000000-0005-0000-0000-000062080000}"/>
    <cellStyle name="Input1decimals 3 3" xfId="2166" xr:uid="{00000000-0005-0000-0000-000063080000}"/>
    <cellStyle name="Input1decimals 3 4" xfId="2167" xr:uid="{00000000-0005-0000-0000-000064080000}"/>
    <cellStyle name="Input1decimals 3 5" xfId="2168" xr:uid="{00000000-0005-0000-0000-000065080000}"/>
    <cellStyle name="Input1decimals 3 6" xfId="2169" xr:uid="{00000000-0005-0000-0000-000066080000}"/>
    <cellStyle name="Input1decimals 3 7" xfId="2170" xr:uid="{00000000-0005-0000-0000-000067080000}"/>
    <cellStyle name="Input1decimals 3 8" xfId="2171" xr:uid="{00000000-0005-0000-0000-000068080000}"/>
    <cellStyle name="Input1decimals 3 9" xfId="2172" xr:uid="{00000000-0005-0000-0000-000069080000}"/>
    <cellStyle name="Input1decimals 4" xfId="2173" xr:uid="{00000000-0005-0000-0000-00006A080000}"/>
    <cellStyle name="Input1decimals 4 10" xfId="2174" xr:uid="{00000000-0005-0000-0000-00006B080000}"/>
    <cellStyle name="Input1decimals 4 11" xfId="2175" xr:uid="{00000000-0005-0000-0000-00006C080000}"/>
    <cellStyle name="Input1decimals 4 12" xfId="2176" xr:uid="{00000000-0005-0000-0000-00006D080000}"/>
    <cellStyle name="Input1decimals 4 13" xfId="2177" xr:uid="{00000000-0005-0000-0000-00006E080000}"/>
    <cellStyle name="Input1decimals 4 14" xfId="2178" xr:uid="{00000000-0005-0000-0000-00006F080000}"/>
    <cellStyle name="Input1decimals 4 2" xfId="2179" xr:uid="{00000000-0005-0000-0000-000070080000}"/>
    <cellStyle name="Input1decimals 4 3" xfId="2180" xr:uid="{00000000-0005-0000-0000-000071080000}"/>
    <cellStyle name="Input1decimals 4 4" xfId="2181" xr:uid="{00000000-0005-0000-0000-000072080000}"/>
    <cellStyle name="Input1decimals 4 5" xfId="2182" xr:uid="{00000000-0005-0000-0000-000073080000}"/>
    <cellStyle name="Input1decimals 4 6" xfId="2183" xr:uid="{00000000-0005-0000-0000-000074080000}"/>
    <cellStyle name="Input1decimals 4 7" xfId="2184" xr:uid="{00000000-0005-0000-0000-000075080000}"/>
    <cellStyle name="Input1decimals 4 8" xfId="2185" xr:uid="{00000000-0005-0000-0000-000076080000}"/>
    <cellStyle name="Input1decimals 4 9" xfId="2186" xr:uid="{00000000-0005-0000-0000-000077080000}"/>
    <cellStyle name="Input1decimals 5" xfId="2187" xr:uid="{00000000-0005-0000-0000-000078080000}"/>
    <cellStyle name="Input1decimals 6" xfId="2188" xr:uid="{00000000-0005-0000-0000-000079080000}"/>
    <cellStyle name="Input1decimals 7" xfId="2189" xr:uid="{00000000-0005-0000-0000-00007A080000}"/>
    <cellStyle name="Input1decimals 8" xfId="2190" xr:uid="{00000000-0005-0000-0000-00007B080000}"/>
    <cellStyle name="Input1decimals 9" xfId="2191" xr:uid="{00000000-0005-0000-0000-00007C080000}"/>
    <cellStyle name="Input1decimals_Basel III_Capital _Q113" xfId="2192" xr:uid="{00000000-0005-0000-0000-00007D080000}"/>
    <cellStyle name="Input2decimals" xfId="2193" xr:uid="{00000000-0005-0000-0000-00007E080000}"/>
    <cellStyle name="Input2decimals 10" xfId="2194" xr:uid="{00000000-0005-0000-0000-00007F080000}"/>
    <cellStyle name="Input2decimals 11" xfId="2195" xr:uid="{00000000-0005-0000-0000-000080080000}"/>
    <cellStyle name="Input2decimals 12" xfId="2196" xr:uid="{00000000-0005-0000-0000-000081080000}"/>
    <cellStyle name="Input2decimals 13" xfId="2197" xr:uid="{00000000-0005-0000-0000-000082080000}"/>
    <cellStyle name="Input2decimals 2" xfId="2198" xr:uid="{00000000-0005-0000-0000-000083080000}"/>
    <cellStyle name="Input2decimals 2 10" xfId="2199" xr:uid="{00000000-0005-0000-0000-000084080000}"/>
    <cellStyle name="Input2decimals 2 11" xfId="2200" xr:uid="{00000000-0005-0000-0000-000085080000}"/>
    <cellStyle name="Input2decimals 2 12" xfId="2201" xr:uid="{00000000-0005-0000-0000-000086080000}"/>
    <cellStyle name="Input2decimals 2 2" xfId="2202" xr:uid="{00000000-0005-0000-0000-000087080000}"/>
    <cellStyle name="Input2decimals 2 2 10" xfId="2203" xr:uid="{00000000-0005-0000-0000-000088080000}"/>
    <cellStyle name="Input2decimals 2 2 11" xfId="2204" xr:uid="{00000000-0005-0000-0000-000089080000}"/>
    <cellStyle name="Input2decimals 2 2 12" xfId="2205" xr:uid="{00000000-0005-0000-0000-00008A080000}"/>
    <cellStyle name="Input2decimals 2 2 13" xfId="2206" xr:uid="{00000000-0005-0000-0000-00008B080000}"/>
    <cellStyle name="Input2decimals 2 2 14" xfId="2207" xr:uid="{00000000-0005-0000-0000-00008C080000}"/>
    <cellStyle name="Input2decimals 2 2 2" xfId="2208" xr:uid="{00000000-0005-0000-0000-00008D080000}"/>
    <cellStyle name="Input2decimals 2 2 3" xfId="2209" xr:uid="{00000000-0005-0000-0000-00008E080000}"/>
    <cellStyle name="Input2decimals 2 2 4" xfId="2210" xr:uid="{00000000-0005-0000-0000-00008F080000}"/>
    <cellStyle name="Input2decimals 2 2 5" xfId="2211" xr:uid="{00000000-0005-0000-0000-000090080000}"/>
    <cellStyle name="Input2decimals 2 2 6" xfId="2212" xr:uid="{00000000-0005-0000-0000-000091080000}"/>
    <cellStyle name="Input2decimals 2 2 7" xfId="2213" xr:uid="{00000000-0005-0000-0000-000092080000}"/>
    <cellStyle name="Input2decimals 2 2 8" xfId="2214" xr:uid="{00000000-0005-0000-0000-000093080000}"/>
    <cellStyle name="Input2decimals 2 2 9" xfId="2215" xr:uid="{00000000-0005-0000-0000-000094080000}"/>
    <cellStyle name="Input2decimals 2 3" xfId="2216" xr:uid="{00000000-0005-0000-0000-000095080000}"/>
    <cellStyle name="Input2decimals 2 3 10" xfId="2217" xr:uid="{00000000-0005-0000-0000-000096080000}"/>
    <cellStyle name="Input2decimals 2 3 11" xfId="2218" xr:uid="{00000000-0005-0000-0000-000097080000}"/>
    <cellStyle name="Input2decimals 2 3 12" xfId="2219" xr:uid="{00000000-0005-0000-0000-000098080000}"/>
    <cellStyle name="Input2decimals 2 3 13" xfId="2220" xr:uid="{00000000-0005-0000-0000-000099080000}"/>
    <cellStyle name="Input2decimals 2 3 14" xfId="2221" xr:uid="{00000000-0005-0000-0000-00009A080000}"/>
    <cellStyle name="Input2decimals 2 3 2" xfId="2222" xr:uid="{00000000-0005-0000-0000-00009B080000}"/>
    <cellStyle name="Input2decimals 2 3 3" xfId="2223" xr:uid="{00000000-0005-0000-0000-00009C080000}"/>
    <cellStyle name="Input2decimals 2 3 4" xfId="2224" xr:uid="{00000000-0005-0000-0000-00009D080000}"/>
    <cellStyle name="Input2decimals 2 3 5" xfId="2225" xr:uid="{00000000-0005-0000-0000-00009E080000}"/>
    <cellStyle name="Input2decimals 2 3 6" xfId="2226" xr:uid="{00000000-0005-0000-0000-00009F080000}"/>
    <cellStyle name="Input2decimals 2 3 7" xfId="2227" xr:uid="{00000000-0005-0000-0000-0000A0080000}"/>
    <cellStyle name="Input2decimals 2 3 8" xfId="2228" xr:uid="{00000000-0005-0000-0000-0000A1080000}"/>
    <cellStyle name="Input2decimals 2 3 9" xfId="2229" xr:uid="{00000000-0005-0000-0000-0000A2080000}"/>
    <cellStyle name="Input2decimals 2 4" xfId="2230" xr:uid="{00000000-0005-0000-0000-0000A3080000}"/>
    <cellStyle name="Input2decimals 2 5" xfId="2231" xr:uid="{00000000-0005-0000-0000-0000A4080000}"/>
    <cellStyle name="Input2decimals 2 6" xfId="2232" xr:uid="{00000000-0005-0000-0000-0000A5080000}"/>
    <cellStyle name="Input2decimals 2 7" xfId="2233" xr:uid="{00000000-0005-0000-0000-0000A6080000}"/>
    <cellStyle name="Input2decimals 2 8" xfId="2234" xr:uid="{00000000-0005-0000-0000-0000A7080000}"/>
    <cellStyle name="Input2decimals 2 9" xfId="2235" xr:uid="{00000000-0005-0000-0000-0000A8080000}"/>
    <cellStyle name="Input2decimals 3" xfId="2236" xr:uid="{00000000-0005-0000-0000-0000A9080000}"/>
    <cellStyle name="Input2decimals 3 10" xfId="2237" xr:uid="{00000000-0005-0000-0000-0000AA080000}"/>
    <cellStyle name="Input2decimals 3 11" xfId="2238" xr:uid="{00000000-0005-0000-0000-0000AB080000}"/>
    <cellStyle name="Input2decimals 3 12" xfId="2239" xr:uid="{00000000-0005-0000-0000-0000AC080000}"/>
    <cellStyle name="Input2decimals 3 13" xfId="2240" xr:uid="{00000000-0005-0000-0000-0000AD080000}"/>
    <cellStyle name="Input2decimals 3 14" xfId="2241" xr:uid="{00000000-0005-0000-0000-0000AE080000}"/>
    <cellStyle name="Input2decimals 3 2" xfId="2242" xr:uid="{00000000-0005-0000-0000-0000AF080000}"/>
    <cellStyle name="Input2decimals 3 3" xfId="2243" xr:uid="{00000000-0005-0000-0000-0000B0080000}"/>
    <cellStyle name="Input2decimals 3 4" xfId="2244" xr:uid="{00000000-0005-0000-0000-0000B1080000}"/>
    <cellStyle name="Input2decimals 3 5" xfId="2245" xr:uid="{00000000-0005-0000-0000-0000B2080000}"/>
    <cellStyle name="Input2decimals 3 6" xfId="2246" xr:uid="{00000000-0005-0000-0000-0000B3080000}"/>
    <cellStyle name="Input2decimals 3 7" xfId="2247" xr:uid="{00000000-0005-0000-0000-0000B4080000}"/>
    <cellStyle name="Input2decimals 3 8" xfId="2248" xr:uid="{00000000-0005-0000-0000-0000B5080000}"/>
    <cellStyle name="Input2decimals 3 9" xfId="2249" xr:uid="{00000000-0005-0000-0000-0000B6080000}"/>
    <cellStyle name="Input2decimals 4" xfId="2250" xr:uid="{00000000-0005-0000-0000-0000B7080000}"/>
    <cellStyle name="Input2decimals 4 10" xfId="2251" xr:uid="{00000000-0005-0000-0000-0000B8080000}"/>
    <cellStyle name="Input2decimals 4 11" xfId="2252" xr:uid="{00000000-0005-0000-0000-0000B9080000}"/>
    <cellStyle name="Input2decimals 4 12" xfId="2253" xr:uid="{00000000-0005-0000-0000-0000BA080000}"/>
    <cellStyle name="Input2decimals 4 13" xfId="2254" xr:uid="{00000000-0005-0000-0000-0000BB080000}"/>
    <cellStyle name="Input2decimals 4 14" xfId="2255" xr:uid="{00000000-0005-0000-0000-0000BC080000}"/>
    <cellStyle name="Input2decimals 4 2" xfId="2256" xr:uid="{00000000-0005-0000-0000-0000BD080000}"/>
    <cellStyle name="Input2decimals 4 3" xfId="2257" xr:uid="{00000000-0005-0000-0000-0000BE080000}"/>
    <cellStyle name="Input2decimals 4 4" xfId="2258" xr:uid="{00000000-0005-0000-0000-0000BF080000}"/>
    <cellStyle name="Input2decimals 4 5" xfId="2259" xr:uid="{00000000-0005-0000-0000-0000C0080000}"/>
    <cellStyle name="Input2decimals 4 6" xfId="2260" xr:uid="{00000000-0005-0000-0000-0000C1080000}"/>
    <cellStyle name="Input2decimals 4 7" xfId="2261" xr:uid="{00000000-0005-0000-0000-0000C2080000}"/>
    <cellStyle name="Input2decimals 4 8" xfId="2262" xr:uid="{00000000-0005-0000-0000-0000C3080000}"/>
    <cellStyle name="Input2decimals 4 9" xfId="2263" xr:uid="{00000000-0005-0000-0000-0000C4080000}"/>
    <cellStyle name="Input2decimals 5" xfId="2264" xr:uid="{00000000-0005-0000-0000-0000C5080000}"/>
    <cellStyle name="Input2decimals 6" xfId="2265" xr:uid="{00000000-0005-0000-0000-0000C6080000}"/>
    <cellStyle name="Input2decimals 7" xfId="2266" xr:uid="{00000000-0005-0000-0000-0000C7080000}"/>
    <cellStyle name="Input2decimals 8" xfId="2267" xr:uid="{00000000-0005-0000-0000-0000C8080000}"/>
    <cellStyle name="Input2decimals 9" xfId="2268" xr:uid="{00000000-0005-0000-0000-0000C9080000}"/>
    <cellStyle name="Input4decimals" xfId="2269" xr:uid="{00000000-0005-0000-0000-0000CA080000}"/>
    <cellStyle name="Input4decimals 10" xfId="2270" xr:uid="{00000000-0005-0000-0000-0000CB080000}"/>
    <cellStyle name="Input4decimals 11" xfId="2271" xr:uid="{00000000-0005-0000-0000-0000CC080000}"/>
    <cellStyle name="Input4decimals 12" xfId="2272" xr:uid="{00000000-0005-0000-0000-0000CD080000}"/>
    <cellStyle name="Input4decimals 13" xfId="2273" xr:uid="{00000000-0005-0000-0000-0000CE080000}"/>
    <cellStyle name="Input4decimals 2" xfId="2274" xr:uid="{00000000-0005-0000-0000-0000CF080000}"/>
    <cellStyle name="Input4decimals 2 10" xfId="2275" xr:uid="{00000000-0005-0000-0000-0000D0080000}"/>
    <cellStyle name="Input4decimals 2 11" xfId="2276" xr:uid="{00000000-0005-0000-0000-0000D1080000}"/>
    <cellStyle name="Input4decimals 2 12" xfId="2277" xr:uid="{00000000-0005-0000-0000-0000D2080000}"/>
    <cellStyle name="Input4decimals 2 2" xfId="2278" xr:uid="{00000000-0005-0000-0000-0000D3080000}"/>
    <cellStyle name="Input4decimals 2 2 10" xfId="2279" xr:uid="{00000000-0005-0000-0000-0000D4080000}"/>
    <cellStyle name="Input4decimals 2 2 11" xfId="2280" xr:uid="{00000000-0005-0000-0000-0000D5080000}"/>
    <cellStyle name="Input4decimals 2 2 12" xfId="2281" xr:uid="{00000000-0005-0000-0000-0000D6080000}"/>
    <cellStyle name="Input4decimals 2 2 13" xfId="2282" xr:uid="{00000000-0005-0000-0000-0000D7080000}"/>
    <cellStyle name="Input4decimals 2 2 14" xfId="2283" xr:uid="{00000000-0005-0000-0000-0000D8080000}"/>
    <cellStyle name="Input4decimals 2 2 2" xfId="2284" xr:uid="{00000000-0005-0000-0000-0000D9080000}"/>
    <cellStyle name="Input4decimals 2 2 3" xfId="2285" xr:uid="{00000000-0005-0000-0000-0000DA080000}"/>
    <cellStyle name="Input4decimals 2 2 4" xfId="2286" xr:uid="{00000000-0005-0000-0000-0000DB080000}"/>
    <cellStyle name="Input4decimals 2 2 5" xfId="2287" xr:uid="{00000000-0005-0000-0000-0000DC080000}"/>
    <cellStyle name="Input4decimals 2 2 6" xfId="2288" xr:uid="{00000000-0005-0000-0000-0000DD080000}"/>
    <cellStyle name="Input4decimals 2 2 7" xfId="2289" xr:uid="{00000000-0005-0000-0000-0000DE080000}"/>
    <cellStyle name="Input4decimals 2 2 8" xfId="2290" xr:uid="{00000000-0005-0000-0000-0000DF080000}"/>
    <cellStyle name="Input4decimals 2 2 9" xfId="2291" xr:uid="{00000000-0005-0000-0000-0000E0080000}"/>
    <cellStyle name="Input4decimals 2 3" xfId="2292" xr:uid="{00000000-0005-0000-0000-0000E1080000}"/>
    <cellStyle name="Input4decimals 2 3 10" xfId="2293" xr:uid="{00000000-0005-0000-0000-0000E2080000}"/>
    <cellStyle name="Input4decimals 2 3 11" xfId="2294" xr:uid="{00000000-0005-0000-0000-0000E3080000}"/>
    <cellStyle name="Input4decimals 2 3 12" xfId="2295" xr:uid="{00000000-0005-0000-0000-0000E4080000}"/>
    <cellStyle name="Input4decimals 2 3 13" xfId="2296" xr:uid="{00000000-0005-0000-0000-0000E5080000}"/>
    <cellStyle name="Input4decimals 2 3 14" xfId="2297" xr:uid="{00000000-0005-0000-0000-0000E6080000}"/>
    <cellStyle name="Input4decimals 2 3 2" xfId="2298" xr:uid="{00000000-0005-0000-0000-0000E7080000}"/>
    <cellStyle name="Input4decimals 2 3 3" xfId="2299" xr:uid="{00000000-0005-0000-0000-0000E8080000}"/>
    <cellStyle name="Input4decimals 2 3 4" xfId="2300" xr:uid="{00000000-0005-0000-0000-0000E9080000}"/>
    <cellStyle name="Input4decimals 2 3 5" xfId="2301" xr:uid="{00000000-0005-0000-0000-0000EA080000}"/>
    <cellStyle name="Input4decimals 2 3 6" xfId="2302" xr:uid="{00000000-0005-0000-0000-0000EB080000}"/>
    <cellStyle name="Input4decimals 2 3 7" xfId="2303" xr:uid="{00000000-0005-0000-0000-0000EC080000}"/>
    <cellStyle name="Input4decimals 2 3 8" xfId="2304" xr:uid="{00000000-0005-0000-0000-0000ED080000}"/>
    <cellStyle name="Input4decimals 2 3 9" xfId="2305" xr:uid="{00000000-0005-0000-0000-0000EE080000}"/>
    <cellStyle name="Input4decimals 2 4" xfId="2306" xr:uid="{00000000-0005-0000-0000-0000EF080000}"/>
    <cellStyle name="Input4decimals 2 5" xfId="2307" xr:uid="{00000000-0005-0000-0000-0000F0080000}"/>
    <cellStyle name="Input4decimals 2 6" xfId="2308" xr:uid="{00000000-0005-0000-0000-0000F1080000}"/>
    <cellStyle name="Input4decimals 2 7" xfId="2309" xr:uid="{00000000-0005-0000-0000-0000F2080000}"/>
    <cellStyle name="Input4decimals 2 8" xfId="2310" xr:uid="{00000000-0005-0000-0000-0000F3080000}"/>
    <cellStyle name="Input4decimals 2 9" xfId="2311" xr:uid="{00000000-0005-0000-0000-0000F4080000}"/>
    <cellStyle name="Input4decimals 3" xfId="2312" xr:uid="{00000000-0005-0000-0000-0000F5080000}"/>
    <cellStyle name="Input4decimals 3 10" xfId="2313" xr:uid="{00000000-0005-0000-0000-0000F6080000}"/>
    <cellStyle name="Input4decimals 3 11" xfId="2314" xr:uid="{00000000-0005-0000-0000-0000F7080000}"/>
    <cellStyle name="Input4decimals 3 12" xfId="2315" xr:uid="{00000000-0005-0000-0000-0000F8080000}"/>
    <cellStyle name="Input4decimals 3 13" xfId="2316" xr:uid="{00000000-0005-0000-0000-0000F9080000}"/>
    <cellStyle name="Input4decimals 3 14" xfId="2317" xr:uid="{00000000-0005-0000-0000-0000FA080000}"/>
    <cellStyle name="Input4decimals 3 2" xfId="2318" xr:uid="{00000000-0005-0000-0000-0000FB080000}"/>
    <cellStyle name="Input4decimals 3 3" xfId="2319" xr:uid="{00000000-0005-0000-0000-0000FC080000}"/>
    <cellStyle name="Input4decimals 3 4" xfId="2320" xr:uid="{00000000-0005-0000-0000-0000FD080000}"/>
    <cellStyle name="Input4decimals 3 5" xfId="2321" xr:uid="{00000000-0005-0000-0000-0000FE080000}"/>
    <cellStyle name="Input4decimals 3 6" xfId="2322" xr:uid="{00000000-0005-0000-0000-0000FF080000}"/>
    <cellStyle name="Input4decimals 3 7" xfId="2323" xr:uid="{00000000-0005-0000-0000-000000090000}"/>
    <cellStyle name="Input4decimals 3 8" xfId="2324" xr:uid="{00000000-0005-0000-0000-000001090000}"/>
    <cellStyle name="Input4decimals 3 9" xfId="2325" xr:uid="{00000000-0005-0000-0000-000002090000}"/>
    <cellStyle name="Input4decimals 4" xfId="2326" xr:uid="{00000000-0005-0000-0000-000003090000}"/>
    <cellStyle name="Input4decimals 4 10" xfId="2327" xr:uid="{00000000-0005-0000-0000-000004090000}"/>
    <cellStyle name="Input4decimals 4 11" xfId="2328" xr:uid="{00000000-0005-0000-0000-000005090000}"/>
    <cellStyle name="Input4decimals 4 12" xfId="2329" xr:uid="{00000000-0005-0000-0000-000006090000}"/>
    <cellStyle name="Input4decimals 4 13" xfId="2330" xr:uid="{00000000-0005-0000-0000-000007090000}"/>
    <cellStyle name="Input4decimals 4 14" xfId="2331" xr:uid="{00000000-0005-0000-0000-000008090000}"/>
    <cellStyle name="Input4decimals 4 2" xfId="2332" xr:uid="{00000000-0005-0000-0000-000009090000}"/>
    <cellStyle name="Input4decimals 4 3" xfId="2333" xr:uid="{00000000-0005-0000-0000-00000A090000}"/>
    <cellStyle name="Input4decimals 4 4" xfId="2334" xr:uid="{00000000-0005-0000-0000-00000B090000}"/>
    <cellStyle name="Input4decimals 4 5" xfId="2335" xr:uid="{00000000-0005-0000-0000-00000C090000}"/>
    <cellStyle name="Input4decimals 4 6" xfId="2336" xr:uid="{00000000-0005-0000-0000-00000D090000}"/>
    <cellStyle name="Input4decimals 4 7" xfId="2337" xr:uid="{00000000-0005-0000-0000-00000E090000}"/>
    <cellStyle name="Input4decimals 4 8" xfId="2338" xr:uid="{00000000-0005-0000-0000-00000F090000}"/>
    <cellStyle name="Input4decimals 4 9" xfId="2339" xr:uid="{00000000-0005-0000-0000-000010090000}"/>
    <cellStyle name="Input4decimals 5" xfId="2340" xr:uid="{00000000-0005-0000-0000-000011090000}"/>
    <cellStyle name="Input4decimals 6" xfId="2341" xr:uid="{00000000-0005-0000-0000-000012090000}"/>
    <cellStyle name="Input4decimals 7" xfId="2342" xr:uid="{00000000-0005-0000-0000-000013090000}"/>
    <cellStyle name="Input4decimals 8" xfId="2343" xr:uid="{00000000-0005-0000-0000-000014090000}"/>
    <cellStyle name="Input4decimals 9" xfId="2344" xr:uid="{00000000-0005-0000-0000-000015090000}"/>
    <cellStyle name="inputDate" xfId="2345" xr:uid="{00000000-0005-0000-0000-000016090000}"/>
    <cellStyle name="inputDate 10" xfId="2346" xr:uid="{00000000-0005-0000-0000-000017090000}"/>
    <cellStyle name="inputDate 11" xfId="2347" xr:uid="{00000000-0005-0000-0000-000018090000}"/>
    <cellStyle name="inputDate 12" xfId="2348" xr:uid="{00000000-0005-0000-0000-000019090000}"/>
    <cellStyle name="inputDate 13" xfId="2349" xr:uid="{00000000-0005-0000-0000-00001A090000}"/>
    <cellStyle name="inputDate 2" xfId="2350" xr:uid="{00000000-0005-0000-0000-00001B090000}"/>
    <cellStyle name="inputDate 2 10" xfId="2351" xr:uid="{00000000-0005-0000-0000-00001C090000}"/>
    <cellStyle name="inputDate 2 11" xfId="2352" xr:uid="{00000000-0005-0000-0000-00001D090000}"/>
    <cellStyle name="inputDate 2 12" xfId="2353" xr:uid="{00000000-0005-0000-0000-00001E090000}"/>
    <cellStyle name="inputDate 2 2" xfId="2354" xr:uid="{00000000-0005-0000-0000-00001F090000}"/>
    <cellStyle name="inputDate 2 2 10" xfId="2355" xr:uid="{00000000-0005-0000-0000-000020090000}"/>
    <cellStyle name="inputDate 2 2 11" xfId="2356" xr:uid="{00000000-0005-0000-0000-000021090000}"/>
    <cellStyle name="inputDate 2 2 12" xfId="2357" xr:uid="{00000000-0005-0000-0000-000022090000}"/>
    <cellStyle name="inputDate 2 2 13" xfId="2358" xr:uid="{00000000-0005-0000-0000-000023090000}"/>
    <cellStyle name="inputDate 2 2 14" xfId="2359" xr:uid="{00000000-0005-0000-0000-000024090000}"/>
    <cellStyle name="inputDate 2 2 2" xfId="2360" xr:uid="{00000000-0005-0000-0000-000025090000}"/>
    <cellStyle name="inputDate 2 2 3" xfId="2361" xr:uid="{00000000-0005-0000-0000-000026090000}"/>
    <cellStyle name="inputDate 2 2 4" xfId="2362" xr:uid="{00000000-0005-0000-0000-000027090000}"/>
    <cellStyle name="inputDate 2 2 5" xfId="2363" xr:uid="{00000000-0005-0000-0000-000028090000}"/>
    <cellStyle name="inputDate 2 2 6" xfId="2364" xr:uid="{00000000-0005-0000-0000-000029090000}"/>
    <cellStyle name="inputDate 2 2 7" xfId="2365" xr:uid="{00000000-0005-0000-0000-00002A090000}"/>
    <cellStyle name="inputDate 2 2 8" xfId="2366" xr:uid="{00000000-0005-0000-0000-00002B090000}"/>
    <cellStyle name="inputDate 2 2 9" xfId="2367" xr:uid="{00000000-0005-0000-0000-00002C090000}"/>
    <cellStyle name="inputDate 2 3" xfId="2368" xr:uid="{00000000-0005-0000-0000-00002D090000}"/>
    <cellStyle name="inputDate 2 3 10" xfId="2369" xr:uid="{00000000-0005-0000-0000-00002E090000}"/>
    <cellStyle name="inputDate 2 3 11" xfId="2370" xr:uid="{00000000-0005-0000-0000-00002F090000}"/>
    <cellStyle name="inputDate 2 3 12" xfId="2371" xr:uid="{00000000-0005-0000-0000-000030090000}"/>
    <cellStyle name="inputDate 2 3 13" xfId="2372" xr:uid="{00000000-0005-0000-0000-000031090000}"/>
    <cellStyle name="inputDate 2 3 14" xfId="2373" xr:uid="{00000000-0005-0000-0000-000032090000}"/>
    <cellStyle name="inputDate 2 3 2" xfId="2374" xr:uid="{00000000-0005-0000-0000-000033090000}"/>
    <cellStyle name="inputDate 2 3 3" xfId="2375" xr:uid="{00000000-0005-0000-0000-000034090000}"/>
    <cellStyle name="inputDate 2 3 4" xfId="2376" xr:uid="{00000000-0005-0000-0000-000035090000}"/>
    <cellStyle name="inputDate 2 3 5" xfId="2377" xr:uid="{00000000-0005-0000-0000-000036090000}"/>
    <cellStyle name="inputDate 2 3 6" xfId="2378" xr:uid="{00000000-0005-0000-0000-000037090000}"/>
    <cellStyle name="inputDate 2 3 7" xfId="2379" xr:uid="{00000000-0005-0000-0000-000038090000}"/>
    <cellStyle name="inputDate 2 3 8" xfId="2380" xr:uid="{00000000-0005-0000-0000-000039090000}"/>
    <cellStyle name="inputDate 2 3 9" xfId="2381" xr:uid="{00000000-0005-0000-0000-00003A090000}"/>
    <cellStyle name="inputDate 2 4" xfId="2382" xr:uid="{00000000-0005-0000-0000-00003B090000}"/>
    <cellStyle name="inputDate 2 5" xfId="2383" xr:uid="{00000000-0005-0000-0000-00003C090000}"/>
    <cellStyle name="inputDate 2 6" xfId="2384" xr:uid="{00000000-0005-0000-0000-00003D090000}"/>
    <cellStyle name="inputDate 2 7" xfId="2385" xr:uid="{00000000-0005-0000-0000-00003E090000}"/>
    <cellStyle name="inputDate 2 8" xfId="2386" xr:uid="{00000000-0005-0000-0000-00003F090000}"/>
    <cellStyle name="inputDate 2 9" xfId="2387" xr:uid="{00000000-0005-0000-0000-000040090000}"/>
    <cellStyle name="inputDate 3" xfId="2388" xr:uid="{00000000-0005-0000-0000-000041090000}"/>
    <cellStyle name="inputDate 3 10" xfId="2389" xr:uid="{00000000-0005-0000-0000-000042090000}"/>
    <cellStyle name="inputDate 3 11" xfId="2390" xr:uid="{00000000-0005-0000-0000-000043090000}"/>
    <cellStyle name="inputDate 3 12" xfId="2391" xr:uid="{00000000-0005-0000-0000-000044090000}"/>
    <cellStyle name="inputDate 3 13" xfId="2392" xr:uid="{00000000-0005-0000-0000-000045090000}"/>
    <cellStyle name="inputDate 3 14" xfId="2393" xr:uid="{00000000-0005-0000-0000-000046090000}"/>
    <cellStyle name="inputDate 3 2" xfId="2394" xr:uid="{00000000-0005-0000-0000-000047090000}"/>
    <cellStyle name="inputDate 3 3" xfId="2395" xr:uid="{00000000-0005-0000-0000-000048090000}"/>
    <cellStyle name="inputDate 3 4" xfId="2396" xr:uid="{00000000-0005-0000-0000-000049090000}"/>
    <cellStyle name="inputDate 3 5" xfId="2397" xr:uid="{00000000-0005-0000-0000-00004A090000}"/>
    <cellStyle name="inputDate 3 6" xfId="2398" xr:uid="{00000000-0005-0000-0000-00004B090000}"/>
    <cellStyle name="inputDate 3 7" xfId="2399" xr:uid="{00000000-0005-0000-0000-00004C090000}"/>
    <cellStyle name="inputDate 3 8" xfId="2400" xr:uid="{00000000-0005-0000-0000-00004D090000}"/>
    <cellStyle name="inputDate 3 9" xfId="2401" xr:uid="{00000000-0005-0000-0000-00004E090000}"/>
    <cellStyle name="inputDate 4" xfId="2402" xr:uid="{00000000-0005-0000-0000-00004F090000}"/>
    <cellStyle name="inputDate 4 10" xfId="2403" xr:uid="{00000000-0005-0000-0000-000050090000}"/>
    <cellStyle name="inputDate 4 11" xfId="2404" xr:uid="{00000000-0005-0000-0000-000051090000}"/>
    <cellStyle name="inputDate 4 12" xfId="2405" xr:uid="{00000000-0005-0000-0000-000052090000}"/>
    <cellStyle name="inputDate 4 13" xfId="2406" xr:uid="{00000000-0005-0000-0000-000053090000}"/>
    <cellStyle name="inputDate 4 14" xfId="2407" xr:uid="{00000000-0005-0000-0000-000054090000}"/>
    <cellStyle name="inputDate 4 2" xfId="2408" xr:uid="{00000000-0005-0000-0000-000055090000}"/>
    <cellStyle name="inputDate 4 3" xfId="2409" xr:uid="{00000000-0005-0000-0000-000056090000}"/>
    <cellStyle name="inputDate 4 4" xfId="2410" xr:uid="{00000000-0005-0000-0000-000057090000}"/>
    <cellStyle name="inputDate 4 5" xfId="2411" xr:uid="{00000000-0005-0000-0000-000058090000}"/>
    <cellStyle name="inputDate 4 6" xfId="2412" xr:uid="{00000000-0005-0000-0000-000059090000}"/>
    <cellStyle name="inputDate 4 7" xfId="2413" xr:uid="{00000000-0005-0000-0000-00005A090000}"/>
    <cellStyle name="inputDate 4 8" xfId="2414" xr:uid="{00000000-0005-0000-0000-00005B090000}"/>
    <cellStyle name="inputDate 4 9" xfId="2415" xr:uid="{00000000-0005-0000-0000-00005C090000}"/>
    <cellStyle name="inputDate 5" xfId="2416" xr:uid="{00000000-0005-0000-0000-00005D090000}"/>
    <cellStyle name="inputDate 6" xfId="2417" xr:uid="{00000000-0005-0000-0000-00005E090000}"/>
    <cellStyle name="inputDate 7" xfId="2418" xr:uid="{00000000-0005-0000-0000-00005F090000}"/>
    <cellStyle name="inputDate 8" xfId="2419" xr:uid="{00000000-0005-0000-0000-000060090000}"/>
    <cellStyle name="inputDate 9" xfId="2420" xr:uid="{00000000-0005-0000-0000-000061090000}"/>
    <cellStyle name="inputExposure" xfId="2421" xr:uid="{00000000-0005-0000-0000-000062090000}"/>
    <cellStyle name="inputExposure 10" xfId="2422" xr:uid="{00000000-0005-0000-0000-000063090000}"/>
    <cellStyle name="inputExposure 11" xfId="2423" xr:uid="{00000000-0005-0000-0000-000064090000}"/>
    <cellStyle name="inputExposure 12" xfId="2424" xr:uid="{00000000-0005-0000-0000-000065090000}"/>
    <cellStyle name="inputExposure 13" xfId="2425" xr:uid="{00000000-0005-0000-0000-000066090000}"/>
    <cellStyle name="inputExposure 2" xfId="2426" xr:uid="{00000000-0005-0000-0000-000067090000}"/>
    <cellStyle name="inputExposure 2 10" xfId="2427" xr:uid="{00000000-0005-0000-0000-000068090000}"/>
    <cellStyle name="inputExposure 2 11" xfId="2428" xr:uid="{00000000-0005-0000-0000-000069090000}"/>
    <cellStyle name="inputExposure 2 12" xfId="2429" xr:uid="{00000000-0005-0000-0000-00006A090000}"/>
    <cellStyle name="inputExposure 2 2" xfId="2430" xr:uid="{00000000-0005-0000-0000-00006B090000}"/>
    <cellStyle name="inputExposure 2 2 10" xfId="2431" xr:uid="{00000000-0005-0000-0000-00006C090000}"/>
    <cellStyle name="inputExposure 2 2 11" xfId="2432" xr:uid="{00000000-0005-0000-0000-00006D090000}"/>
    <cellStyle name="inputExposure 2 2 12" xfId="2433" xr:uid="{00000000-0005-0000-0000-00006E090000}"/>
    <cellStyle name="inputExposure 2 2 13" xfId="2434" xr:uid="{00000000-0005-0000-0000-00006F090000}"/>
    <cellStyle name="inputExposure 2 2 14" xfId="2435" xr:uid="{00000000-0005-0000-0000-000070090000}"/>
    <cellStyle name="inputExposure 2 2 2" xfId="2436" xr:uid="{00000000-0005-0000-0000-000071090000}"/>
    <cellStyle name="inputExposure 2 2 3" xfId="2437" xr:uid="{00000000-0005-0000-0000-000072090000}"/>
    <cellStyle name="inputExposure 2 2 4" xfId="2438" xr:uid="{00000000-0005-0000-0000-000073090000}"/>
    <cellStyle name="inputExposure 2 2 5" xfId="2439" xr:uid="{00000000-0005-0000-0000-000074090000}"/>
    <cellStyle name="inputExposure 2 2 6" xfId="2440" xr:uid="{00000000-0005-0000-0000-000075090000}"/>
    <cellStyle name="inputExposure 2 2 7" xfId="2441" xr:uid="{00000000-0005-0000-0000-000076090000}"/>
    <cellStyle name="inputExposure 2 2 8" xfId="2442" xr:uid="{00000000-0005-0000-0000-000077090000}"/>
    <cellStyle name="inputExposure 2 2 9" xfId="2443" xr:uid="{00000000-0005-0000-0000-000078090000}"/>
    <cellStyle name="inputExposure 2 3" xfId="2444" xr:uid="{00000000-0005-0000-0000-000079090000}"/>
    <cellStyle name="inputExposure 2 3 10" xfId="2445" xr:uid="{00000000-0005-0000-0000-00007A090000}"/>
    <cellStyle name="inputExposure 2 3 11" xfId="2446" xr:uid="{00000000-0005-0000-0000-00007B090000}"/>
    <cellStyle name="inputExposure 2 3 12" xfId="2447" xr:uid="{00000000-0005-0000-0000-00007C090000}"/>
    <cellStyle name="inputExposure 2 3 13" xfId="2448" xr:uid="{00000000-0005-0000-0000-00007D090000}"/>
    <cellStyle name="inputExposure 2 3 14" xfId="2449" xr:uid="{00000000-0005-0000-0000-00007E090000}"/>
    <cellStyle name="inputExposure 2 3 2" xfId="2450" xr:uid="{00000000-0005-0000-0000-00007F090000}"/>
    <cellStyle name="inputExposure 2 3 3" xfId="2451" xr:uid="{00000000-0005-0000-0000-000080090000}"/>
    <cellStyle name="inputExposure 2 3 4" xfId="2452" xr:uid="{00000000-0005-0000-0000-000081090000}"/>
    <cellStyle name="inputExposure 2 3 5" xfId="2453" xr:uid="{00000000-0005-0000-0000-000082090000}"/>
    <cellStyle name="inputExposure 2 3 6" xfId="2454" xr:uid="{00000000-0005-0000-0000-000083090000}"/>
    <cellStyle name="inputExposure 2 3 7" xfId="2455" xr:uid="{00000000-0005-0000-0000-000084090000}"/>
    <cellStyle name="inputExposure 2 3 8" xfId="2456" xr:uid="{00000000-0005-0000-0000-000085090000}"/>
    <cellStyle name="inputExposure 2 3 9" xfId="2457" xr:uid="{00000000-0005-0000-0000-000086090000}"/>
    <cellStyle name="inputExposure 2 4" xfId="2458" xr:uid="{00000000-0005-0000-0000-000087090000}"/>
    <cellStyle name="inputExposure 2 5" xfId="2459" xr:uid="{00000000-0005-0000-0000-000088090000}"/>
    <cellStyle name="inputExposure 2 6" xfId="2460" xr:uid="{00000000-0005-0000-0000-000089090000}"/>
    <cellStyle name="inputExposure 2 7" xfId="2461" xr:uid="{00000000-0005-0000-0000-00008A090000}"/>
    <cellStyle name="inputExposure 2 8" xfId="2462" xr:uid="{00000000-0005-0000-0000-00008B090000}"/>
    <cellStyle name="inputExposure 2 9" xfId="2463" xr:uid="{00000000-0005-0000-0000-00008C090000}"/>
    <cellStyle name="inputExposure 3" xfId="2464" xr:uid="{00000000-0005-0000-0000-00008D090000}"/>
    <cellStyle name="inputExposure 3 10" xfId="2465" xr:uid="{00000000-0005-0000-0000-00008E090000}"/>
    <cellStyle name="inputExposure 3 11" xfId="2466" xr:uid="{00000000-0005-0000-0000-00008F090000}"/>
    <cellStyle name="inputExposure 3 12" xfId="2467" xr:uid="{00000000-0005-0000-0000-000090090000}"/>
    <cellStyle name="inputExposure 3 13" xfId="2468" xr:uid="{00000000-0005-0000-0000-000091090000}"/>
    <cellStyle name="inputExposure 3 14" xfId="2469" xr:uid="{00000000-0005-0000-0000-000092090000}"/>
    <cellStyle name="inputExposure 3 2" xfId="2470" xr:uid="{00000000-0005-0000-0000-000093090000}"/>
    <cellStyle name="inputExposure 3 3" xfId="2471" xr:uid="{00000000-0005-0000-0000-000094090000}"/>
    <cellStyle name="inputExposure 3 4" xfId="2472" xr:uid="{00000000-0005-0000-0000-000095090000}"/>
    <cellStyle name="inputExposure 3 5" xfId="2473" xr:uid="{00000000-0005-0000-0000-000096090000}"/>
    <cellStyle name="inputExposure 3 6" xfId="2474" xr:uid="{00000000-0005-0000-0000-000097090000}"/>
    <cellStyle name="inputExposure 3 7" xfId="2475" xr:uid="{00000000-0005-0000-0000-000098090000}"/>
    <cellStyle name="inputExposure 3 8" xfId="2476" xr:uid="{00000000-0005-0000-0000-000099090000}"/>
    <cellStyle name="inputExposure 3 9" xfId="2477" xr:uid="{00000000-0005-0000-0000-00009A090000}"/>
    <cellStyle name="inputExposure 4" xfId="2478" xr:uid="{00000000-0005-0000-0000-00009B090000}"/>
    <cellStyle name="inputExposure 4 10" xfId="2479" xr:uid="{00000000-0005-0000-0000-00009C090000}"/>
    <cellStyle name="inputExposure 4 11" xfId="2480" xr:uid="{00000000-0005-0000-0000-00009D090000}"/>
    <cellStyle name="inputExposure 4 12" xfId="2481" xr:uid="{00000000-0005-0000-0000-00009E090000}"/>
    <cellStyle name="inputExposure 4 13" xfId="2482" xr:uid="{00000000-0005-0000-0000-00009F090000}"/>
    <cellStyle name="inputExposure 4 14" xfId="2483" xr:uid="{00000000-0005-0000-0000-0000A0090000}"/>
    <cellStyle name="inputExposure 4 2" xfId="2484" xr:uid="{00000000-0005-0000-0000-0000A1090000}"/>
    <cellStyle name="inputExposure 4 3" xfId="2485" xr:uid="{00000000-0005-0000-0000-0000A2090000}"/>
    <cellStyle name="inputExposure 4 4" xfId="2486" xr:uid="{00000000-0005-0000-0000-0000A3090000}"/>
    <cellStyle name="inputExposure 4 5" xfId="2487" xr:uid="{00000000-0005-0000-0000-0000A4090000}"/>
    <cellStyle name="inputExposure 4 6" xfId="2488" xr:uid="{00000000-0005-0000-0000-0000A5090000}"/>
    <cellStyle name="inputExposure 4 7" xfId="2489" xr:uid="{00000000-0005-0000-0000-0000A6090000}"/>
    <cellStyle name="inputExposure 4 8" xfId="2490" xr:uid="{00000000-0005-0000-0000-0000A7090000}"/>
    <cellStyle name="inputExposure 4 9" xfId="2491" xr:uid="{00000000-0005-0000-0000-0000A8090000}"/>
    <cellStyle name="inputExposure 5" xfId="2492" xr:uid="{00000000-0005-0000-0000-0000A9090000}"/>
    <cellStyle name="inputExposure 6" xfId="2493" xr:uid="{00000000-0005-0000-0000-0000AA090000}"/>
    <cellStyle name="inputExposure 7" xfId="2494" xr:uid="{00000000-0005-0000-0000-0000AB090000}"/>
    <cellStyle name="inputExposure 8" xfId="2495" xr:uid="{00000000-0005-0000-0000-0000AC090000}"/>
    <cellStyle name="inputExposure 9" xfId="2496" xr:uid="{00000000-0005-0000-0000-0000AD090000}"/>
    <cellStyle name="inputMaturity" xfId="2497" xr:uid="{00000000-0005-0000-0000-0000AE090000}"/>
    <cellStyle name="inputMaturity 10" xfId="2498" xr:uid="{00000000-0005-0000-0000-0000AF090000}"/>
    <cellStyle name="inputMaturity 11" xfId="2499" xr:uid="{00000000-0005-0000-0000-0000B0090000}"/>
    <cellStyle name="inputMaturity 12" xfId="2500" xr:uid="{00000000-0005-0000-0000-0000B1090000}"/>
    <cellStyle name="inputMaturity 13" xfId="2501" xr:uid="{00000000-0005-0000-0000-0000B2090000}"/>
    <cellStyle name="inputMaturity 2" xfId="2502" xr:uid="{00000000-0005-0000-0000-0000B3090000}"/>
    <cellStyle name="inputMaturity 2 10" xfId="2503" xr:uid="{00000000-0005-0000-0000-0000B4090000}"/>
    <cellStyle name="inputMaturity 2 11" xfId="2504" xr:uid="{00000000-0005-0000-0000-0000B5090000}"/>
    <cellStyle name="inputMaturity 2 12" xfId="2505" xr:uid="{00000000-0005-0000-0000-0000B6090000}"/>
    <cellStyle name="inputMaturity 2 2" xfId="2506" xr:uid="{00000000-0005-0000-0000-0000B7090000}"/>
    <cellStyle name="inputMaturity 2 2 10" xfId="2507" xr:uid="{00000000-0005-0000-0000-0000B8090000}"/>
    <cellStyle name="inputMaturity 2 2 11" xfId="2508" xr:uid="{00000000-0005-0000-0000-0000B9090000}"/>
    <cellStyle name="inputMaturity 2 2 12" xfId="2509" xr:uid="{00000000-0005-0000-0000-0000BA090000}"/>
    <cellStyle name="inputMaturity 2 2 13" xfId="2510" xr:uid="{00000000-0005-0000-0000-0000BB090000}"/>
    <cellStyle name="inputMaturity 2 2 14" xfId="2511" xr:uid="{00000000-0005-0000-0000-0000BC090000}"/>
    <cellStyle name="inputMaturity 2 2 2" xfId="2512" xr:uid="{00000000-0005-0000-0000-0000BD090000}"/>
    <cellStyle name="inputMaturity 2 2 3" xfId="2513" xr:uid="{00000000-0005-0000-0000-0000BE090000}"/>
    <cellStyle name="inputMaturity 2 2 4" xfId="2514" xr:uid="{00000000-0005-0000-0000-0000BF090000}"/>
    <cellStyle name="inputMaturity 2 2 5" xfId="2515" xr:uid="{00000000-0005-0000-0000-0000C0090000}"/>
    <cellStyle name="inputMaturity 2 2 6" xfId="2516" xr:uid="{00000000-0005-0000-0000-0000C1090000}"/>
    <cellStyle name="inputMaturity 2 2 7" xfId="2517" xr:uid="{00000000-0005-0000-0000-0000C2090000}"/>
    <cellStyle name="inputMaturity 2 2 8" xfId="2518" xr:uid="{00000000-0005-0000-0000-0000C3090000}"/>
    <cellStyle name="inputMaturity 2 2 9" xfId="2519" xr:uid="{00000000-0005-0000-0000-0000C4090000}"/>
    <cellStyle name="inputMaturity 2 3" xfId="2520" xr:uid="{00000000-0005-0000-0000-0000C5090000}"/>
    <cellStyle name="inputMaturity 2 3 10" xfId="2521" xr:uid="{00000000-0005-0000-0000-0000C6090000}"/>
    <cellStyle name="inputMaturity 2 3 11" xfId="2522" xr:uid="{00000000-0005-0000-0000-0000C7090000}"/>
    <cellStyle name="inputMaturity 2 3 12" xfId="2523" xr:uid="{00000000-0005-0000-0000-0000C8090000}"/>
    <cellStyle name="inputMaturity 2 3 13" xfId="2524" xr:uid="{00000000-0005-0000-0000-0000C9090000}"/>
    <cellStyle name="inputMaturity 2 3 14" xfId="2525" xr:uid="{00000000-0005-0000-0000-0000CA090000}"/>
    <cellStyle name="inputMaturity 2 3 2" xfId="2526" xr:uid="{00000000-0005-0000-0000-0000CB090000}"/>
    <cellStyle name="inputMaturity 2 3 3" xfId="2527" xr:uid="{00000000-0005-0000-0000-0000CC090000}"/>
    <cellStyle name="inputMaturity 2 3 4" xfId="2528" xr:uid="{00000000-0005-0000-0000-0000CD090000}"/>
    <cellStyle name="inputMaturity 2 3 5" xfId="2529" xr:uid="{00000000-0005-0000-0000-0000CE090000}"/>
    <cellStyle name="inputMaturity 2 3 6" xfId="2530" xr:uid="{00000000-0005-0000-0000-0000CF090000}"/>
    <cellStyle name="inputMaturity 2 3 7" xfId="2531" xr:uid="{00000000-0005-0000-0000-0000D0090000}"/>
    <cellStyle name="inputMaturity 2 3 8" xfId="2532" xr:uid="{00000000-0005-0000-0000-0000D1090000}"/>
    <cellStyle name="inputMaturity 2 3 9" xfId="2533" xr:uid="{00000000-0005-0000-0000-0000D2090000}"/>
    <cellStyle name="inputMaturity 2 4" xfId="2534" xr:uid="{00000000-0005-0000-0000-0000D3090000}"/>
    <cellStyle name="inputMaturity 2 5" xfId="2535" xr:uid="{00000000-0005-0000-0000-0000D4090000}"/>
    <cellStyle name="inputMaturity 2 6" xfId="2536" xr:uid="{00000000-0005-0000-0000-0000D5090000}"/>
    <cellStyle name="inputMaturity 2 7" xfId="2537" xr:uid="{00000000-0005-0000-0000-0000D6090000}"/>
    <cellStyle name="inputMaturity 2 8" xfId="2538" xr:uid="{00000000-0005-0000-0000-0000D7090000}"/>
    <cellStyle name="inputMaturity 2 9" xfId="2539" xr:uid="{00000000-0005-0000-0000-0000D8090000}"/>
    <cellStyle name="inputMaturity 3" xfId="2540" xr:uid="{00000000-0005-0000-0000-0000D9090000}"/>
    <cellStyle name="inputMaturity 3 10" xfId="2541" xr:uid="{00000000-0005-0000-0000-0000DA090000}"/>
    <cellStyle name="inputMaturity 3 11" xfId="2542" xr:uid="{00000000-0005-0000-0000-0000DB090000}"/>
    <cellStyle name="inputMaturity 3 12" xfId="2543" xr:uid="{00000000-0005-0000-0000-0000DC090000}"/>
    <cellStyle name="inputMaturity 3 13" xfId="2544" xr:uid="{00000000-0005-0000-0000-0000DD090000}"/>
    <cellStyle name="inputMaturity 3 14" xfId="2545" xr:uid="{00000000-0005-0000-0000-0000DE090000}"/>
    <cellStyle name="inputMaturity 3 2" xfId="2546" xr:uid="{00000000-0005-0000-0000-0000DF090000}"/>
    <cellStyle name="inputMaturity 3 3" xfId="2547" xr:uid="{00000000-0005-0000-0000-0000E0090000}"/>
    <cellStyle name="inputMaturity 3 4" xfId="2548" xr:uid="{00000000-0005-0000-0000-0000E1090000}"/>
    <cellStyle name="inputMaturity 3 5" xfId="2549" xr:uid="{00000000-0005-0000-0000-0000E2090000}"/>
    <cellStyle name="inputMaturity 3 6" xfId="2550" xr:uid="{00000000-0005-0000-0000-0000E3090000}"/>
    <cellStyle name="inputMaturity 3 7" xfId="2551" xr:uid="{00000000-0005-0000-0000-0000E4090000}"/>
    <cellStyle name="inputMaturity 3 8" xfId="2552" xr:uid="{00000000-0005-0000-0000-0000E5090000}"/>
    <cellStyle name="inputMaturity 3 9" xfId="2553" xr:uid="{00000000-0005-0000-0000-0000E6090000}"/>
    <cellStyle name="inputMaturity 4" xfId="2554" xr:uid="{00000000-0005-0000-0000-0000E7090000}"/>
    <cellStyle name="inputMaturity 4 10" xfId="2555" xr:uid="{00000000-0005-0000-0000-0000E8090000}"/>
    <cellStyle name="inputMaturity 4 11" xfId="2556" xr:uid="{00000000-0005-0000-0000-0000E9090000}"/>
    <cellStyle name="inputMaturity 4 12" xfId="2557" xr:uid="{00000000-0005-0000-0000-0000EA090000}"/>
    <cellStyle name="inputMaturity 4 13" xfId="2558" xr:uid="{00000000-0005-0000-0000-0000EB090000}"/>
    <cellStyle name="inputMaturity 4 14" xfId="2559" xr:uid="{00000000-0005-0000-0000-0000EC090000}"/>
    <cellStyle name="inputMaturity 4 2" xfId="2560" xr:uid="{00000000-0005-0000-0000-0000ED090000}"/>
    <cellStyle name="inputMaturity 4 3" xfId="2561" xr:uid="{00000000-0005-0000-0000-0000EE090000}"/>
    <cellStyle name="inputMaturity 4 4" xfId="2562" xr:uid="{00000000-0005-0000-0000-0000EF090000}"/>
    <cellStyle name="inputMaturity 4 5" xfId="2563" xr:uid="{00000000-0005-0000-0000-0000F0090000}"/>
    <cellStyle name="inputMaturity 4 6" xfId="2564" xr:uid="{00000000-0005-0000-0000-0000F1090000}"/>
    <cellStyle name="inputMaturity 4 7" xfId="2565" xr:uid="{00000000-0005-0000-0000-0000F2090000}"/>
    <cellStyle name="inputMaturity 4 8" xfId="2566" xr:uid="{00000000-0005-0000-0000-0000F3090000}"/>
    <cellStyle name="inputMaturity 4 9" xfId="2567" xr:uid="{00000000-0005-0000-0000-0000F4090000}"/>
    <cellStyle name="inputMaturity 5" xfId="2568" xr:uid="{00000000-0005-0000-0000-0000F5090000}"/>
    <cellStyle name="inputMaturity 6" xfId="2569" xr:uid="{00000000-0005-0000-0000-0000F6090000}"/>
    <cellStyle name="inputMaturity 7" xfId="2570" xr:uid="{00000000-0005-0000-0000-0000F7090000}"/>
    <cellStyle name="inputMaturity 8" xfId="2571" xr:uid="{00000000-0005-0000-0000-0000F8090000}"/>
    <cellStyle name="inputMaturity 9" xfId="2572" xr:uid="{00000000-0005-0000-0000-0000F9090000}"/>
    <cellStyle name="inputParameterE" xfId="2573" xr:uid="{00000000-0005-0000-0000-0000FA090000}"/>
    <cellStyle name="inputParameterE 10" xfId="2574" xr:uid="{00000000-0005-0000-0000-0000FB090000}"/>
    <cellStyle name="inputParameterE 11" xfId="2575" xr:uid="{00000000-0005-0000-0000-0000FC090000}"/>
    <cellStyle name="inputParameterE 12" xfId="2576" xr:uid="{00000000-0005-0000-0000-0000FD090000}"/>
    <cellStyle name="inputParameterE 13" xfId="2577" xr:uid="{00000000-0005-0000-0000-0000FE090000}"/>
    <cellStyle name="inputParameterE 2" xfId="2578" xr:uid="{00000000-0005-0000-0000-0000FF090000}"/>
    <cellStyle name="inputParameterE 2 10" xfId="2579" xr:uid="{00000000-0005-0000-0000-0000000A0000}"/>
    <cellStyle name="inputParameterE 2 11" xfId="2580" xr:uid="{00000000-0005-0000-0000-0000010A0000}"/>
    <cellStyle name="inputParameterE 2 12" xfId="2581" xr:uid="{00000000-0005-0000-0000-0000020A0000}"/>
    <cellStyle name="inputParameterE 2 2" xfId="2582" xr:uid="{00000000-0005-0000-0000-0000030A0000}"/>
    <cellStyle name="inputParameterE 2 2 10" xfId="2583" xr:uid="{00000000-0005-0000-0000-0000040A0000}"/>
    <cellStyle name="inputParameterE 2 2 11" xfId="2584" xr:uid="{00000000-0005-0000-0000-0000050A0000}"/>
    <cellStyle name="inputParameterE 2 2 12" xfId="2585" xr:uid="{00000000-0005-0000-0000-0000060A0000}"/>
    <cellStyle name="inputParameterE 2 2 13" xfId="2586" xr:uid="{00000000-0005-0000-0000-0000070A0000}"/>
    <cellStyle name="inputParameterE 2 2 14" xfId="2587" xr:uid="{00000000-0005-0000-0000-0000080A0000}"/>
    <cellStyle name="inputParameterE 2 2 2" xfId="2588" xr:uid="{00000000-0005-0000-0000-0000090A0000}"/>
    <cellStyle name="inputParameterE 2 2 3" xfId="2589" xr:uid="{00000000-0005-0000-0000-00000A0A0000}"/>
    <cellStyle name="inputParameterE 2 2 4" xfId="2590" xr:uid="{00000000-0005-0000-0000-00000B0A0000}"/>
    <cellStyle name="inputParameterE 2 2 5" xfId="2591" xr:uid="{00000000-0005-0000-0000-00000C0A0000}"/>
    <cellStyle name="inputParameterE 2 2 6" xfId="2592" xr:uid="{00000000-0005-0000-0000-00000D0A0000}"/>
    <cellStyle name="inputParameterE 2 2 7" xfId="2593" xr:uid="{00000000-0005-0000-0000-00000E0A0000}"/>
    <cellStyle name="inputParameterE 2 2 8" xfId="2594" xr:uid="{00000000-0005-0000-0000-00000F0A0000}"/>
    <cellStyle name="inputParameterE 2 2 9" xfId="2595" xr:uid="{00000000-0005-0000-0000-0000100A0000}"/>
    <cellStyle name="inputParameterE 2 3" xfId="2596" xr:uid="{00000000-0005-0000-0000-0000110A0000}"/>
    <cellStyle name="inputParameterE 2 3 10" xfId="2597" xr:uid="{00000000-0005-0000-0000-0000120A0000}"/>
    <cellStyle name="inputParameterE 2 3 11" xfId="2598" xr:uid="{00000000-0005-0000-0000-0000130A0000}"/>
    <cellStyle name="inputParameterE 2 3 12" xfId="2599" xr:uid="{00000000-0005-0000-0000-0000140A0000}"/>
    <cellStyle name="inputParameterE 2 3 13" xfId="2600" xr:uid="{00000000-0005-0000-0000-0000150A0000}"/>
    <cellStyle name="inputParameterE 2 3 14" xfId="2601" xr:uid="{00000000-0005-0000-0000-0000160A0000}"/>
    <cellStyle name="inputParameterE 2 3 2" xfId="2602" xr:uid="{00000000-0005-0000-0000-0000170A0000}"/>
    <cellStyle name="inputParameterE 2 3 3" xfId="2603" xr:uid="{00000000-0005-0000-0000-0000180A0000}"/>
    <cellStyle name="inputParameterE 2 3 4" xfId="2604" xr:uid="{00000000-0005-0000-0000-0000190A0000}"/>
    <cellStyle name="inputParameterE 2 3 5" xfId="2605" xr:uid="{00000000-0005-0000-0000-00001A0A0000}"/>
    <cellStyle name="inputParameterE 2 3 6" xfId="2606" xr:uid="{00000000-0005-0000-0000-00001B0A0000}"/>
    <cellStyle name="inputParameterE 2 3 7" xfId="2607" xr:uid="{00000000-0005-0000-0000-00001C0A0000}"/>
    <cellStyle name="inputParameterE 2 3 8" xfId="2608" xr:uid="{00000000-0005-0000-0000-00001D0A0000}"/>
    <cellStyle name="inputParameterE 2 3 9" xfId="2609" xr:uid="{00000000-0005-0000-0000-00001E0A0000}"/>
    <cellStyle name="inputParameterE 2 4" xfId="2610" xr:uid="{00000000-0005-0000-0000-00001F0A0000}"/>
    <cellStyle name="inputParameterE 2 5" xfId="2611" xr:uid="{00000000-0005-0000-0000-0000200A0000}"/>
    <cellStyle name="inputParameterE 2 6" xfId="2612" xr:uid="{00000000-0005-0000-0000-0000210A0000}"/>
    <cellStyle name="inputParameterE 2 7" xfId="2613" xr:uid="{00000000-0005-0000-0000-0000220A0000}"/>
    <cellStyle name="inputParameterE 2 8" xfId="2614" xr:uid="{00000000-0005-0000-0000-0000230A0000}"/>
    <cellStyle name="inputParameterE 2 9" xfId="2615" xr:uid="{00000000-0005-0000-0000-0000240A0000}"/>
    <cellStyle name="inputParameterE 3" xfId="2616" xr:uid="{00000000-0005-0000-0000-0000250A0000}"/>
    <cellStyle name="inputParameterE 3 10" xfId="2617" xr:uid="{00000000-0005-0000-0000-0000260A0000}"/>
    <cellStyle name="inputParameterE 3 11" xfId="2618" xr:uid="{00000000-0005-0000-0000-0000270A0000}"/>
    <cellStyle name="inputParameterE 3 12" xfId="2619" xr:uid="{00000000-0005-0000-0000-0000280A0000}"/>
    <cellStyle name="inputParameterE 3 13" xfId="2620" xr:uid="{00000000-0005-0000-0000-0000290A0000}"/>
    <cellStyle name="inputParameterE 3 14" xfId="2621" xr:uid="{00000000-0005-0000-0000-00002A0A0000}"/>
    <cellStyle name="inputParameterE 3 2" xfId="2622" xr:uid="{00000000-0005-0000-0000-00002B0A0000}"/>
    <cellStyle name="inputParameterE 3 3" xfId="2623" xr:uid="{00000000-0005-0000-0000-00002C0A0000}"/>
    <cellStyle name="inputParameterE 3 4" xfId="2624" xr:uid="{00000000-0005-0000-0000-00002D0A0000}"/>
    <cellStyle name="inputParameterE 3 5" xfId="2625" xr:uid="{00000000-0005-0000-0000-00002E0A0000}"/>
    <cellStyle name="inputParameterE 3 6" xfId="2626" xr:uid="{00000000-0005-0000-0000-00002F0A0000}"/>
    <cellStyle name="inputParameterE 3 7" xfId="2627" xr:uid="{00000000-0005-0000-0000-0000300A0000}"/>
    <cellStyle name="inputParameterE 3 8" xfId="2628" xr:uid="{00000000-0005-0000-0000-0000310A0000}"/>
    <cellStyle name="inputParameterE 3 9" xfId="2629" xr:uid="{00000000-0005-0000-0000-0000320A0000}"/>
    <cellStyle name="inputParameterE 4" xfId="2630" xr:uid="{00000000-0005-0000-0000-0000330A0000}"/>
    <cellStyle name="inputParameterE 4 10" xfId="2631" xr:uid="{00000000-0005-0000-0000-0000340A0000}"/>
    <cellStyle name="inputParameterE 4 11" xfId="2632" xr:uid="{00000000-0005-0000-0000-0000350A0000}"/>
    <cellStyle name="inputParameterE 4 12" xfId="2633" xr:uid="{00000000-0005-0000-0000-0000360A0000}"/>
    <cellStyle name="inputParameterE 4 13" xfId="2634" xr:uid="{00000000-0005-0000-0000-0000370A0000}"/>
    <cellStyle name="inputParameterE 4 14" xfId="2635" xr:uid="{00000000-0005-0000-0000-0000380A0000}"/>
    <cellStyle name="inputParameterE 4 2" xfId="2636" xr:uid="{00000000-0005-0000-0000-0000390A0000}"/>
    <cellStyle name="inputParameterE 4 3" xfId="2637" xr:uid="{00000000-0005-0000-0000-00003A0A0000}"/>
    <cellStyle name="inputParameterE 4 4" xfId="2638" xr:uid="{00000000-0005-0000-0000-00003B0A0000}"/>
    <cellStyle name="inputParameterE 4 5" xfId="2639" xr:uid="{00000000-0005-0000-0000-00003C0A0000}"/>
    <cellStyle name="inputParameterE 4 6" xfId="2640" xr:uid="{00000000-0005-0000-0000-00003D0A0000}"/>
    <cellStyle name="inputParameterE 4 7" xfId="2641" xr:uid="{00000000-0005-0000-0000-00003E0A0000}"/>
    <cellStyle name="inputParameterE 4 8" xfId="2642" xr:uid="{00000000-0005-0000-0000-00003F0A0000}"/>
    <cellStyle name="inputParameterE 4 9" xfId="2643" xr:uid="{00000000-0005-0000-0000-0000400A0000}"/>
    <cellStyle name="inputParameterE 5" xfId="2644" xr:uid="{00000000-0005-0000-0000-0000410A0000}"/>
    <cellStyle name="inputParameterE 6" xfId="2645" xr:uid="{00000000-0005-0000-0000-0000420A0000}"/>
    <cellStyle name="inputParameterE 7" xfId="2646" xr:uid="{00000000-0005-0000-0000-0000430A0000}"/>
    <cellStyle name="inputParameterE 8" xfId="2647" xr:uid="{00000000-0005-0000-0000-0000440A0000}"/>
    <cellStyle name="inputParameterE 9" xfId="2648" xr:uid="{00000000-0005-0000-0000-0000450A0000}"/>
    <cellStyle name="inputPD" xfId="2649" xr:uid="{00000000-0005-0000-0000-0000460A0000}"/>
    <cellStyle name="inputPD 10" xfId="2650" xr:uid="{00000000-0005-0000-0000-0000470A0000}"/>
    <cellStyle name="inputPD 11" xfId="2651" xr:uid="{00000000-0005-0000-0000-0000480A0000}"/>
    <cellStyle name="inputPD 12" xfId="2652" xr:uid="{00000000-0005-0000-0000-0000490A0000}"/>
    <cellStyle name="inputPD 13" xfId="2653" xr:uid="{00000000-0005-0000-0000-00004A0A0000}"/>
    <cellStyle name="inputPD 2" xfId="2654" xr:uid="{00000000-0005-0000-0000-00004B0A0000}"/>
    <cellStyle name="inputPD 2 10" xfId="2655" xr:uid="{00000000-0005-0000-0000-00004C0A0000}"/>
    <cellStyle name="inputPD 2 11" xfId="2656" xr:uid="{00000000-0005-0000-0000-00004D0A0000}"/>
    <cellStyle name="inputPD 2 12" xfId="2657" xr:uid="{00000000-0005-0000-0000-00004E0A0000}"/>
    <cellStyle name="inputPD 2 2" xfId="2658" xr:uid="{00000000-0005-0000-0000-00004F0A0000}"/>
    <cellStyle name="inputPD 2 2 10" xfId="2659" xr:uid="{00000000-0005-0000-0000-0000500A0000}"/>
    <cellStyle name="inputPD 2 2 11" xfId="2660" xr:uid="{00000000-0005-0000-0000-0000510A0000}"/>
    <cellStyle name="inputPD 2 2 12" xfId="2661" xr:uid="{00000000-0005-0000-0000-0000520A0000}"/>
    <cellStyle name="inputPD 2 2 13" xfId="2662" xr:uid="{00000000-0005-0000-0000-0000530A0000}"/>
    <cellStyle name="inputPD 2 2 14" xfId="2663" xr:uid="{00000000-0005-0000-0000-0000540A0000}"/>
    <cellStyle name="inputPD 2 2 2" xfId="2664" xr:uid="{00000000-0005-0000-0000-0000550A0000}"/>
    <cellStyle name="inputPD 2 2 3" xfId="2665" xr:uid="{00000000-0005-0000-0000-0000560A0000}"/>
    <cellStyle name="inputPD 2 2 4" xfId="2666" xr:uid="{00000000-0005-0000-0000-0000570A0000}"/>
    <cellStyle name="inputPD 2 2 5" xfId="2667" xr:uid="{00000000-0005-0000-0000-0000580A0000}"/>
    <cellStyle name="inputPD 2 2 6" xfId="2668" xr:uid="{00000000-0005-0000-0000-0000590A0000}"/>
    <cellStyle name="inputPD 2 2 7" xfId="2669" xr:uid="{00000000-0005-0000-0000-00005A0A0000}"/>
    <cellStyle name="inputPD 2 2 8" xfId="2670" xr:uid="{00000000-0005-0000-0000-00005B0A0000}"/>
    <cellStyle name="inputPD 2 2 9" xfId="2671" xr:uid="{00000000-0005-0000-0000-00005C0A0000}"/>
    <cellStyle name="inputPD 2 3" xfId="2672" xr:uid="{00000000-0005-0000-0000-00005D0A0000}"/>
    <cellStyle name="inputPD 2 3 10" xfId="2673" xr:uid="{00000000-0005-0000-0000-00005E0A0000}"/>
    <cellStyle name="inputPD 2 3 11" xfId="2674" xr:uid="{00000000-0005-0000-0000-00005F0A0000}"/>
    <cellStyle name="inputPD 2 3 12" xfId="2675" xr:uid="{00000000-0005-0000-0000-0000600A0000}"/>
    <cellStyle name="inputPD 2 3 13" xfId="2676" xr:uid="{00000000-0005-0000-0000-0000610A0000}"/>
    <cellStyle name="inputPD 2 3 14" xfId="2677" xr:uid="{00000000-0005-0000-0000-0000620A0000}"/>
    <cellStyle name="inputPD 2 3 2" xfId="2678" xr:uid="{00000000-0005-0000-0000-0000630A0000}"/>
    <cellStyle name="inputPD 2 3 3" xfId="2679" xr:uid="{00000000-0005-0000-0000-0000640A0000}"/>
    <cellStyle name="inputPD 2 3 4" xfId="2680" xr:uid="{00000000-0005-0000-0000-0000650A0000}"/>
    <cellStyle name="inputPD 2 3 5" xfId="2681" xr:uid="{00000000-0005-0000-0000-0000660A0000}"/>
    <cellStyle name="inputPD 2 3 6" xfId="2682" xr:uid="{00000000-0005-0000-0000-0000670A0000}"/>
    <cellStyle name="inputPD 2 3 7" xfId="2683" xr:uid="{00000000-0005-0000-0000-0000680A0000}"/>
    <cellStyle name="inputPD 2 3 8" xfId="2684" xr:uid="{00000000-0005-0000-0000-0000690A0000}"/>
    <cellStyle name="inputPD 2 3 9" xfId="2685" xr:uid="{00000000-0005-0000-0000-00006A0A0000}"/>
    <cellStyle name="inputPD 2 4" xfId="2686" xr:uid="{00000000-0005-0000-0000-00006B0A0000}"/>
    <cellStyle name="inputPD 2 5" xfId="2687" xr:uid="{00000000-0005-0000-0000-00006C0A0000}"/>
    <cellStyle name="inputPD 2 6" xfId="2688" xr:uid="{00000000-0005-0000-0000-00006D0A0000}"/>
    <cellStyle name="inputPD 2 7" xfId="2689" xr:uid="{00000000-0005-0000-0000-00006E0A0000}"/>
    <cellStyle name="inputPD 2 8" xfId="2690" xr:uid="{00000000-0005-0000-0000-00006F0A0000}"/>
    <cellStyle name="inputPD 2 9" xfId="2691" xr:uid="{00000000-0005-0000-0000-0000700A0000}"/>
    <cellStyle name="inputPD 3" xfId="2692" xr:uid="{00000000-0005-0000-0000-0000710A0000}"/>
    <cellStyle name="inputPD 3 10" xfId="2693" xr:uid="{00000000-0005-0000-0000-0000720A0000}"/>
    <cellStyle name="inputPD 3 11" xfId="2694" xr:uid="{00000000-0005-0000-0000-0000730A0000}"/>
    <cellStyle name="inputPD 3 12" xfId="2695" xr:uid="{00000000-0005-0000-0000-0000740A0000}"/>
    <cellStyle name="inputPD 3 13" xfId="2696" xr:uid="{00000000-0005-0000-0000-0000750A0000}"/>
    <cellStyle name="inputPD 3 14" xfId="2697" xr:uid="{00000000-0005-0000-0000-0000760A0000}"/>
    <cellStyle name="inputPD 3 2" xfId="2698" xr:uid="{00000000-0005-0000-0000-0000770A0000}"/>
    <cellStyle name="inputPD 3 3" xfId="2699" xr:uid="{00000000-0005-0000-0000-0000780A0000}"/>
    <cellStyle name="inputPD 3 4" xfId="2700" xr:uid="{00000000-0005-0000-0000-0000790A0000}"/>
    <cellStyle name="inputPD 3 5" xfId="2701" xr:uid="{00000000-0005-0000-0000-00007A0A0000}"/>
    <cellStyle name="inputPD 3 6" xfId="2702" xr:uid="{00000000-0005-0000-0000-00007B0A0000}"/>
    <cellStyle name="inputPD 3 7" xfId="2703" xr:uid="{00000000-0005-0000-0000-00007C0A0000}"/>
    <cellStyle name="inputPD 3 8" xfId="2704" xr:uid="{00000000-0005-0000-0000-00007D0A0000}"/>
    <cellStyle name="inputPD 3 9" xfId="2705" xr:uid="{00000000-0005-0000-0000-00007E0A0000}"/>
    <cellStyle name="inputPD 4" xfId="2706" xr:uid="{00000000-0005-0000-0000-00007F0A0000}"/>
    <cellStyle name="inputPD 4 10" xfId="2707" xr:uid="{00000000-0005-0000-0000-0000800A0000}"/>
    <cellStyle name="inputPD 4 11" xfId="2708" xr:uid="{00000000-0005-0000-0000-0000810A0000}"/>
    <cellStyle name="inputPD 4 12" xfId="2709" xr:uid="{00000000-0005-0000-0000-0000820A0000}"/>
    <cellStyle name="inputPD 4 13" xfId="2710" xr:uid="{00000000-0005-0000-0000-0000830A0000}"/>
    <cellStyle name="inputPD 4 14" xfId="2711" xr:uid="{00000000-0005-0000-0000-0000840A0000}"/>
    <cellStyle name="inputPD 4 2" xfId="2712" xr:uid="{00000000-0005-0000-0000-0000850A0000}"/>
    <cellStyle name="inputPD 4 3" xfId="2713" xr:uid="{00000000-0005-0000-0000-0000860A0000}"/>
    <cellStyle name="inputPD 4 4" xfId="2714" xr:uid="{00000000-0005-0000-0000-0000870A0000}"/>
    <cellStyle name="inputPD 4 5" xfId="2715" xr:uid="{00000000-0005-0000-0000-0000880A0000}"/>
    <cellStyle name="inputPD 4 6" xfId="2716" xr:uid="{00000000-0005-0000-0000-0000890A0000}"/>
    <cellStyle name="inputPD 4 7" xfId="2717" xr:uid="{00000000-0005-0000-0000-00008A0A0000}"/>
    <cellStyle name="inputPD 4 8" xfId="2718" xr:uid="{00000000-0005-0000-0000-00008B0A0000}"/>
    <cellStyle name="inputPD 4 9" xfId="2719" xr:uid="{00000000-0005-0000-0000-00008C0A0000}"/>
    <cellStyle name="inputPD 5" xfId="2720" xr:uid="{00000000-0005-0000-0000-00008D0A0000}"/>
    <cellStyle name="inputPD 6" xfId="2721" xr:uid="{00000000-0005-0000-0000-00008E0A0000}"/>
    <cellStyle name="inputPD 7" xfId="2722" xr:uid="{00000000-0005-0000-0000-00008F0A0000}"/>
    <cellStyle name="inputPD 8" xfId="2723" xr:uid="{00000000-0005-0000-0000-0000900A0000}"/>
    <cellStyle name="inputPD 9" xfId="2724" xr:uid="{00000000-0005-0000-0000-0000910A0000}"/>
    <cellStyle name="inputPercentage" xfId="2725" xr:uid="{00000000-0005-0000-0000-0000920A0000}"/>
    <cellStyle name="inputPercentage 10" xfId="2726" xr:uid="{00000000-0005-0000-0000-0000930A0000}"/>
    <cellStyle name="inputPercentage 11" xfId="2727" xr:uid="{00000000-0005-0000-0000-0000940A0000}"/>
    <cellStyle name="inputPercentage 12" xfId="2728" xr:uid="{00000000-0005-0000-0000-0000950A0000}"/>
    <cellStyle name="inputPercentage 13" xfId="2729" xr:uid="{00000000-0005-0000-0000-0000960A0000}"/>
    <cellStyle name="inputPercentage 2" xfId="2730" xr:uid="{00000000-0005-0000-0000-0000970A0000}"/>
    <cellStyle name="inputPercentage 2 10" xfId="2731" xr:uid="{00000000-0005-0000-0000-0000980A0000}"/>
    <cellStyle name="inputPercentage 2 11" xfId="2732" xr:uid="{00000000-0005-0000-0000-0000990A0000}"/>
    <cellStyle name="inputPercentage 2 12" xfId="2733" xr:uid="{00000000-0005-0000-0000-00009A0A0000}"/>
    <cellStyle name="inputPercentage 2 2" xfId="2734" xr:uid="{00000000-0005-0000-0000-00009B0A0000}"/>
    <cellStyle name="inputPercentage 2 2 10" xfId="2735" xr:uid="{00000000-0005-0000-0000-00009C0A0000}"/>
    <cellStyle name="inputPercentage 2 2 11" xfId="2736" xr:uid="{00000000-0005-0000-0000-00009D0A0000}"/>
    <cellStyle name="inputPercentage 2 2 12" xfId="2737" xr:uid="{00000000-0005-0000-0000-00009E0A0000}"/>
    <cellStyle name="inputPercentage 2 2 13" xfId="2738" xr:uid="{00000000-0005-0000-0000-00009F0A0000}"/>
    <cellStyle name="inputPercentage 2 2 14" xfId="2739" xr:uid="{00000000-0005-0000-0000-0000A00A0000}"/>
    <cellStyle name="inputPercentage 2 2 2" xfId="2740" xr:uid="{00000000-0005-0000-0000-0000A10A0000}"/>
    <cellStyle name="inputPercentage 2 2 3" xfId="2741" xr:uid="{00000000-0005-0000-0000-0000A20A0000}"/>
    <cellStyle name="inputPercentage 2 2 4" xfId="2742" xr:uid="{00000000-0005-0000-0000-0000A30A0000}"/>
    <cellStyle name="inputPercentage 2 2 5" xfId="2743" xr:uid="{00000000-0005-0000-0000-0000A40A0000}"/>
    <cellStyle name="inputPercentage 2 2 6" xfId="2744" xr:uid="{00000000-0005-0000-0000-0000A50A0000}"/>
    <cellStyle name="inputPercentage 2 2 7" xfId="2745" xr:uid="{00000000-0005-0000-0000-0000A60A0000}"/>
    <cellStyle name="inputPercentage 2 2 8" xfId="2746" xr:uid="{00000000-0005-0000-0000-0000A70A0000}"/>
    <cellStyle name="inputPercentage 2 2 9" xfId="2747" xr:uid="{00000000-0005-0000-0000-0000A80A0000}"/>
    <cellStyle name="inputPercentage 2 3" xfId="2748" xr:uid="{00000000-0005-0000-0000-0000A90A0000}"/>
    <cellStyle name="inputPercentage 2 3 10" xfId="2749" xr:uid="{00000000-0005-0000-0000-0000AA0A0000}"/>
    <cellStyle name="inputPercentage 2 3 11" xfId="2750" xr:uid="{00000000-0005-0000-0000-0000AB0A0000}"/>
    <cellStyle name="inputPercentage 2 3 12" xfId="2751" xr:uid="{00000000-0005-0000-0000-0000AC0A0000}"/>
    <cellStyle name="inputPercentage 2 3 13" xfId="2752" xr:uid="{00000000-0005-0000-0000-0000AD0A0000}"/>
    <cellStyle name="inputPercentage 2 3 14" xfId="2753" xr:uid="{00000000-0005-0000-0000-0000AE0A0000}"/>
    <cellStyle name="inputPercentage 2 3 2" xfId="2754" xr:uid="{00000000-0005-0000-0000-0000AF0A0000}"/>
    <cellStyle name="inputPercentage 2 3 3" xfId="2755" xr:uid="{00000000-0005-0000-0000-0000B00A0000}"/>
    <cellStyle name="inputPercentage 2 3 4" xfId="2756" xr:uid="{00000000-0005-0000-0000-0000B10A0000}"/>
    <cellStyle name="inputPercentage 2 3 5" xfId="2757" xr:uid="{00000000-0005-0000-0000-0000B20A0000}"/>
    <cellStyle name="inputPercentage 2 3 6" xfId="2758" xr:uid="{00000000-0005-0000-0000-0000B30A0000}"/>
    <cellStyle name="inputPercentage 2 3 7" xfId="2759" xr:uid="{00000000-0005-0000-0000-0000B40A0000}"/>
    <cellStyle name="inputPercentage 2 3 8" xfId="2760" xr:uid="{00000000-0005-0000-0000-0000B50A0000}"/>
    <cellStyle name="inputPercentage 2 3 9" xfId="2761" xr:uid="{00000000-0005-0000-0000-0000B60A0000}"/>
    <cellStyle name="inputPercentage 2 4" xfId="2762" xr:uid="{00000000-0005-0000-0000-0000B70A0000}"/>
    <cellStyle name="inputPercentage 2 5" xfId="2763" xr:uid="{00000000-0005-0000-0000-0000B80A0000}"/>
    <cellStyle name="inputPercentage 2 6" xfId="2764" xr:uid="{00000000-0005-0000-0000-0000B90A0000}"/>
    <cellStyle name="inputPercentage 2 7" xfId="2765" xr:uid="{00000000-0005-0000-0000-0000BA0A0000}"/>
    <cellStyle name="inputPercentage 2 8" xfId="2766" xr:uid="{00000000-0005-0000-0000-0000BB0A0000}"/>
    <cellStyle name="inputPercentage 2 9" xfId="2767" xr:uid="{00000000-0005-0000-0000-0000BC0A0000}"/>
    <cellStyle name="inputPercentage 3" xfId="2768" xr:uid="{00000000-0005-0000-0000-0000BD0A0000}"/>
    <cellStyle name="inputPercentage 3 10" xfId="2769" xr:uid="{00000000-0005-0000-0000-0000BE0A0000}"/>
    <cellStyle name="inputPercentage 3 11" xfId="2770" xr:uid="{00000000-0005-0000-0000-0000BF0A0000}"/>
    <cellStyle name="inputPercentage 3 12" xfId="2771" xr:uid="{00000000-0005-0000-0000-0000C00A0000}"/>
    <cellStyle name="inputPercentage 3 13" xfId="2772" xr:uid="{00000000-0005-0000-0000-0000C10A0000}"/>
    <cellStyle name="inputPercentage 3 14" xfId="2773" xr:uid="{00000000-0005-0000-0000-0000C20A0000}"/>
    <cellStyle name="inputPercentage 3 2" xfId="2774" xr:uid="{00000000-0005-0000-0000-0000C30A0000}"/>
    <cellStyle name="inputPercentage 3 3" xfId="2775" xr:uid="{00000000-0005-0000-0000-0000C40A0000}"/>
    <cellStyle name="inputPercentage 3 4" xfId="2776" xr:uid="{00000000-0005-0000-0000-0000C50A0000}"/>
    <cellStyle name="inputPercentage 3 5" xfId="2777" xr:uid="{00000000-0005-0000-0000-0000C60A0000}"/>
    <cellStyle name="inputPercentage 3 6" xfId="2778" xr:uid="{00000000-0005-0000-0000-0000C70A0000}"/>
    <cellStyle name="inputPercentage 3 7" xfId="2779" xr:uid="{00000000-0005-0000-0000-0000C80A0000}"/>
    <cellStyle name="inputPercentage 3 8" xfId="2780" xr:uid="{00000000-0005-0000-0000-0000C90A0000}"/>
    <cellStyle name="inputPercentage 3 9" xfId="2781" xr:uid="{00000000-0005-0000-0000-0000CA0A0000}"/>
    <cellStyle name="inputPercentage 4" xfId="2782" xr:uid="{00000000-0005-0000-0000-0000CB0A0000}"/>
    <cellStyle name="inputPercentage 4 10" xfId="2783" xr:uid="{00000000-0005-0000-0000-0000CC0A0000}"/>
    <cellStyle name="inputPercentage 4 11" xfId="2784" xr:uid="{00000000-0005-0000-0000-0000CD0A0000}"/>
    <cellStyle name="inputPercentage 4 12" xfId="2785" xr:uid="{00000000-0005-0000-0000-0000CE0A0000}"/>
    <cellStyle name="inputPercentage 4 13" xfId="2786" xr:uid="{00000000-0005-0000-0000-0000CF0A0000}"/>
    <cellStyle name="inputPercentage 4 14" xfId="2787" xr:uid="{00000000-0005-0000-0000-0000D00A0000}"/>
    <cellStyle name="inputPercentage 4 2" xfId="2788" xr:uid="{00000000-0005-0000-0000-0000D10A0000}"/>
    <cellStyle name="inputPercentage 4 3" xfId="2789" xr:uid="{00000000-0005-0000-0000-0000D20A0000}"/>
    <cellStyle name="inputPercentage 4 4" xfId="2790" xr:uid="{00000000-0005-0000-0000-0000D30A0000}"/>
    <cellStyle name="inputPercentage 4 5" xfId="2791" xr:uid="{00000000-0005-0000-0000-0000D40A0000}"/>
    <cellStyle name="inputPercentage 4 6" xfId="2792" xr:uid="{00000000-0005-0000-0000-0000D50A0000}"/>
    <cellStyle name="inputPercentage 4 7" xfId="2793" xr:uid="{00000000-0005-0000-0000-0000D60A0000}"/>
    <cellStyle name="inputPercentage 4 8" xfId="2794" xr:uid="{00000000-0005-0000-0000-0000D70A0000}"/>
    <cellStyle name="inputPercentage 4 9" xfId="2795" xr:uid="{00000000-0005-0000-0000-0000D80A0000}"/>
    <cellStyle name="inputPercentage 5" xfId="2796" xr:uid="{00000000-0005-0000-0000-0000D90A0000}"/>
    <cellStyle name="inputPercentage 6" xfId="2797" xr:uid="{00000000-0005-0000-0000-0000DA0A0000}"/>
    <cellStyle name="inputPercentage 7" xfId="2798" xr:uid="{00000000-0005-0000-0000-0000DB0A0000}"/>
    <cellStyle name="inputPercentage 8" xfId="2799" xr:uid="{00000000-0005-0000-0000-0000DC0A0000}"/>
    <cellStyle name="inputPercentage 9" xfId="2800" xr:uid="{00000000-0005-0000-0000-0000DD0A0000}"/>
    <cellStyle name="inputPercentageL" xfId="2801" xr:uid="{00000000-0005-0000-0000-0000DE0A0000}"/>
    <cellStyle name="inputPercentageL 10" xfId="2802" xr:uid="{00000000-0005-0000-0000-0000DF0A0000}"/>
    <cellStyle name="inputPercentageL 11" xfId="2803" xr:uid="{00000000-0005-0000-0000-0000E00A0000}"/>
    <cellStyle name="inputPercentageL 12" xfId="2804" xr:uid="{00000000-0005-0000-0000-0000E10A0000}"/>
    <cellStyle name="inputPercentageL 13" xfId="2805" xr:uid="{00000000-0005-0000-0000-0000E20A0000}"/>
    <cellStyle name="inputPercentageL 2" xfId="2806" xr:uid="{00000000-0005-0000-0000-0000E30A0000}"/>
    <cellStyle name="inputPercentageL 2 10" xfId="2807" xr:uid="{00000000-0005-0000-0000-0000E40A0000}"/>
    <cellStyle name="inputPercentageL 2 11" xfId="2808" xr:uid="{00000000-0005-0000-0000-0000E50A0000}"/>
    <cellStyle name="inputPercentageL 2 12" xfId="2809" xr:uid="{00000000-0005-0000-0000-0000E60A0000}"/>
    <cellStyle name="inputPercentageL 2 2" xfId="2810" xr:uid="{00000000-0005-0000-0000-0000E70A0000}"/>
    <cellStyle name="inputPercentageL 2 2 10" xfId="2811" xr:uid="{00000000-0005-0000-0000-0000E80A0000}"/>
    <cellStyle name="inputPercentageL 2 2 11" xfId="2812" xr:uid="{00000000-0005-0000-0000-0000E90A0000}"/>
    <cellStyle name="inputPercentageL 2 2 12" xfId="2813" xr:uid="{00000000-0005-0000-0000-0000EA0A0000}"/>
    <cellStyle name="inputPercentageL 2 2 13" xfId="2814" xr:uid="{00000000-0005-0000-0000-0000EB0A0000}"/>
    <cellStyle name="inputPercentageL 2 2 14" xfId="2815" xr:uid="{00000000-0005-0000-0000-0000EC0A0000}"/>
    <cellStyle name="inputPercentageL 2 2 2" xfId="2816" xr:uid="{00000000-0005-0000-0000-0000ED0A0000}"/>
    <cellStyle name="inputPercentageL 2 2 3" xfId="2817" xr:uid="{00000000-0005-0000-0000-0000EE0A0000}"/>
    <cellStyle name="inputPercentageL 2 2 4" xfId="2818" xr:uid="{00000000-0005-0000-0000-0000EF0A0000}"/>
    <cellStyle name="inputPercentageL 2 2 5" xfId="2819" xr:uid="{00000000-0005-0000-0000-0000F00A0000}"/>
    <cellStyle name="inputPercentageL 2 2 6" xfId="2820" xr:uid="{00000000-0005-0000-0000-0000F10A0000}"/>
    <cellStyle name="inputPercentageL 2 2 7" xfId="2821" xr:uid="{00000000-0005-0000-0000-0000F20A0000}"/>
    <cellStyle name="inputPercentageL 2 2 8" xfId="2822" xr:uid="{00000000-0005-0000-0000-0000F30A0000}"/>
    <cellStyle name="inputPercentageL 2 2 9" xfId="2823" xr:uid="{00000000-0005-0000-0000-0000F40A0000}"/>
    <cellStyle name="inputPercentageL 2 3" xfId="2824" xr:uid="{00000000-0005-0000-0000-0000F50A0000}"/>
    <cellStyle name="inputPercentageL 2 3 10" xfId="2825" xr:uid="{00000000-0005-0000-0000-0000F60A0000}"/>
    <cellStyle name="inputPercentageL 2 3 11" xfId="2826" xr:uid="{00000000-0005-0000-0000-0000F70A0000}"/>
    <cellStyle name="inputPercentageL 2 3 12" xfId="2827" xr:uid="{00000000-0005-0000-0000-0000F80A0000}"/>
    <cellStyle name="inputPercentageL 2 3 13" xfId="2828" xr:uid="{00000000-0005-0000-0000-0000F90A0000}"/>
    <cellStyle name="inputPercentageL 2 3 14" xfId="2829" xr:uid="{00000000-0005-0000-0000-0000FA0A0000}"/>
    <cellStyle name="inputPercentageL 2 3 2" xfId="2830" xr:uid="{00000000-0005-0000-0000-0000FB0A0000}"/>
    <cellStyle name="inputPercentageL 2 3 3" xfId="2831" xr:uid="{00000000-0005-0000-0000-0000FC0A0000}"/>
    <cellStyle name="inputPercentageL 2 3 4" xfId="2832" xr:uid="{00000000-0005-0000-0000-0000FD0A0000}"/>
    <cellStyle name="inputPercentageL 2 3 5" xfId="2833" xr:uid="{00000000-0005-0000-0000-0000FE0A0000}"/>
    <cellStyle name="inputPercentageL 2 3 6" xfId="2834" xr:uid="{00000000-0005-0000-0000-0000FF0A0000}"/>
    <cellStyle name="inputPercentageL 2 3 7" xfId="2835" xr:uid="{00000000-0005-0000-0000-0000000B0000}"/>
    <cellStyle name="inputPercentageL 2 3 8" xfId="2836" xr:uid="{00000000-0005-0000-0000-0000010B0000}"/>
    <cellStyle name="inputPercentageL 2 3 9" xfId="2837" xr:uid="{00000000-0005-0000-0000-0000020B0000}"/>
    <cellStyle name="inputPercentageL 2 4" xfId="2838" xr:uid="{00000000-0005-0000-0000-0000030B0000}"/>
    <cellStyle name="inputPercentageL 2 5" xfId="2839" xr:uid="{00000000-0005-0000-0000-0000040B0000}"/>
    <cellStyle name="inputPercentageL 2 6" xfId="2840" xr:uid="{00000000-0005-0000-0000-0000050B0000}"/>
    <cellStyle name="inputPercentageL 2 7" xfId="2841" xr:uid="{00000000-0005-0000-0000-0000060B0000}"/>
    <cellStyle name="inputPercentageL 2 8" xfId="2842" xr:uid="{00000000-0005-0000-0000-0000070B0000}"/>
    <cellStyle name="inputPercentageL 2 9" xfId="2843" xr:uid="{00000000-0005-0000-0000-0000080B0000}"/>
    <cellStyle name="inputPercentageL 3" xfId="2844" xr:uid="{00000000-0005-0000-0000-0000090B0000}"/>
    <cellStyle name="inputPercentageL 3 10" xfId="2845" xr:uid="{00000000-0005-0000-0000-00000A0B0000}"/>
    <cellStyle name="inputPercentageL 3 11" xfId="2846" xr:uid="{00000000-0005-0000-0000-00000B0B0000}"/>
    <cellStyle name="inputPercentageL 3 12" xfId="2847" xr:uid="{00000000-0005-0000-0000-00000C0B0000}"/>
    <cellStyle name="inputPercentageL 3 13" xfId="2848" xr:uid="{00000000-0005-0000-0000-00000D0B0000}"/>
    <cellStyle name="inputPercentageL 3 14" xfId="2849" xr:uid="{00000000-0005-0000-0000-00000E0B0000}"/>
    <cellStyle name="inputPercentageL 3 2" xfId="2850" xr:uid="{00000000-0005-0000-0000-00000F0B0000}"/>
    <cellStyle name="inputPercentageL 3 3" xfId="2851" xr:uid="{00000000-0005-0000-0000-0000100B0000}"/>
    <cellStyle name="inputPercentageL 3 4" xfId="2852" xr:uid="{00000000-0005-0000-0000-0000110B0000}"/>
    <cellStyle name="inputPercentageL 3 5" xfId="2853" xr:uid="{00000000-0005-0000-0000-0000120B0000}"/>
    <cellStyle name="inputPercentageL 3 6" xfId="2854" xr:uid="{00000000-0005-0000-0000-0000130B0000}"/>
    <cellStyle name="inputPercentageL 3 7" xfId="2855" xr:uid="{00000000-0005-0000-0000-0000140B0000}"/>
    <cellStyle name="inputPercentageL 3 8" xfId="2856" xr:uid="{00000000-0005-0000-0000-0000150B0000}"/>
    <cellStyle name="inputPercentageL 3 9" xfId="2857" xr:uid="{00000000-0005-0000-0000-0000160B0000}"/>
    <cellStyle name="inputPercentageL 4" xfId="2858" xr:uid="{00000000-0005-0000-0000-0000170B0000}"/>
    <cellStyle name="inputPercentageL 4 10" xfId="2859" xr:uid="{00000000-0005-0000-0000-0000180B0000}"/>
    <cellStyle name="inputPercentageL 4 11" xfId="2860" xr:uid="{00000000-0005-0000-0000-0000190B0000}"/>
    <cellStyle name="inputPercentageL 4 12" xfId="2861" xr:uid="{00000000-0005-0000-0000-00001A0B0000}"/>
    <cellStyle name="inputPercentageL 4 13" xfId="2862" xr:uid="{00000000-0005-0000-0000-00001B0B0000}"/>
    <cellStyle name="inputPercentageL 4 14" xfId="2863" xr:uid="{00000000-0005-0000-0000-00001C0B0000}"/>
    <cellStyle name="inputPercentageL 4 2" xfId="2864" xr:uid="{00000000-0005-0000-0000-00001D0B0000}"/>
    <cellStyle name="inputPercentageL 4 3" xfId="2865" xr:uid="{00000000-0005-0000-0000-00001E0B0000}"/>
    <cellStyle name="inputPercentageL 4 4" xfId="2866" xr:uid="{00000000-0005-0000-0000-00001F0B0000}"/>
    <cellStyle name="inputPercentageL 4 5" xfId="2867" xr:uid="{00000000-0005-0000-0000-0000200B0000}"/>
    <cellStyle name="inputPercentageL 4 6" xfId="2868" xr:uid="{00000000-0005-0000-0000-0000210B0000}"/>
    <cellStyle name="inputPercentageL 4 7" xfId="2869" xr:uid="{00000000-0005-0000-0000-0000220B0000}"/>
    <cellStyle name="inputPercentageL 4 8" xfId="2870" xr:uid="{00000000-0005-0000-0000-0000230B0000}"/>
    <cellStyle name="inputPercentageL 4 9" xfId="2871" xr:uid="{00000000-0005-0000-0000-0000240B0000}"/>
    <cellStyle name="inputPercentageL 5" xfId="2872" xr:uid="{00000000-0005-0000-0000-0000250B0000}"/>
    <cellStyle name="inputPercentageL 6" xfId="2873" xr:uid="{00000000-0005-0000-0000-0000260B0000}"/>
    <cellStyle name="inputPercentageL 7" xfId="2874" xr:uid="{00000000-0005-0000-0000-0000270B0000}"/>
    <cellStyle name="inputPercentageL 8" xfId="2875" xr:uid="{00000000-0005-0000-0000-0000280B0000}"/>
    <cellStyle name="inputPercentageL 9" xfId="2876" xr:uid="{00000000-0005-0000-0000-0000290B0000}"/>
    <cellStyle name="inputPercentageS" xfId="2877" xr:uid="{00000000-0005-0000-0000-00002A0B0000}"/>
    <cellStyle name="inputPercentageS 10" xfId="2878" xr:uid="{00000000-0005-0000-0000-00002B0B0000}"/>
    <cellStyle name="inputPercentageS 11" xfId="2879" xr:uid="{00000000-0005-0000-0000-00002C0B0000}"/>
    <cellStyle name="inputPercentageS 12" xfId="2880" xr:uid="{00000000-0005-0000-0000-00002D0B0000}"/>
    <cellStyle name="inputPercentageS 13" xfId="2881" xr:uid="{00000000-0005-0000-0000-00002E0B0000}"/>
    <cellStyle name="inputPercentageS 2" xfId="2882" xr:uid="{00000000-0005-0000-0000-00002F0B0000}"/>
    <cellStyle name="inputPercentageS 2 10" xfId="2883" xr:uid="{00000000-0005-0000-0000-0000300B0000}"/>
    <cellStyle name="inputPercentageS 2 11" xfId="2884" xr:uid="{00000000-0005-0000-0000-0000310B0000}"/>
    <cellStyle name="inputPercentageS 2 12" xfId="2885" xr:uid="{00000000-0005-0000-0000-0000320B0000}"/>
    <cellStyle name="inputPercentageS 2 2" xfId="2886" xr:uid="{00000000-0005-0000-0000-0000330B0000}"/>
    <cellStyle name="inputPercentageS 2 2 10" xfId="2887" xr:uid="{00000000-0005-0000-0000-0000340B0000}"/>
    <cellStyle name="inputPercentageS 2 2 11" xfId="2888" xr:uid="{00000000-0005-0000-0000-0000350B0000}"/>
    <cellStyle name="inputPercentageS 2 2 12" xfId="2889" xr:uid="{00000000-0005-0000-0000-0000360B0000}"/>
    <cellStyle name="inputPercentageS 2 2 13" xfId="2890" xr:uid="{00000000-0005-0000-0000-0000370B0000}"/>
    <cellStyle name="inputPercentageS 2 2 14" xfId="2891" xr:uid="{00000000-0005-0000-0000-0000380B0000}"/>
    <cellStyle name="inputPercentageS 2 2 2" xfId="2892" xr:uid="{00000000-0005-0000-0000-0000390B0000}"/>
    <cellStyle name="inputPercentageS 2 2 3" xfId="2893" xr:uid="{00000000-0005-0000-0000-00003A0B0000}"/>
    <cellStyle name="inputPercentageS 2 2 4" xfId="2894" xr:uid="{00000000-0005-0000-0000-00003B0B0000}"/>
    <cellStyle name="inputPercentageS 2 2 5" xfId="2895" xr:uid="{00000000-0005-0000-0000-00003C0B0000}"/>
    <cellStyle name="inputPercentageS 2 2 6" xfId="2896" xr:uid="{00000000-0005-0000-0000-00003D0B0000}"/>
    <cellStyle name="inputPercentageS 2 2 7" xfId="2897" xr:uid="{00000000-0005-0000-0000-00003E0B0000}"/>
    <cellStyle name="inputPercentageS 2 2 8" xfId="2898" xr:uid="{00000000-0005-0000-0000-00003F0B0000}"/>
    <cellStyle name="inputPercentageS 2 2 9" xfId="2899" xr:uid="{00000000-0005-0000-0000-0000400B0000}"/>
    <cellStyle name="inputPercentageS 2 3" xfId="2900" xr:uid="{00000000-0005-0000-0000-0000410B0000}"/>
    <cellStyle name="inputPercentageS 2 3 10" xfId="2901" xr:uid="{00000000-0005-0000-0000-0000420B0000}"/>
    <cellStyle name="inputPercentageS 2 3 11" xfId="2902" xr:uid="{00000000-0005-0000-0000-0000430B0000}"/>
    <cellStyle name="inputPercentageS 2 3 12" xfId="2903" xr:uid="{00000000-0005-0000-0000-0000440B0000}"/>
    <cellStyle name="inputPercentageS 2 3 13" xfId="2904" xr:uid="{00000000-0005-0000-0000-0000450B0000}"/>
    <cellStyle name="inputPercentageS 2 3 14" xfId="2905" xr:uid="{00000000-0005-0000-0000-0000460B0000}"/>
    <cellStyle name="inputPercentageS 2 3 2" xfId="2906" xr:uid="{00000000-0005-0000-0000-0000470B0000}"/>
    <cellStyle name="inputPercentageS 2 3 3" xfId="2907" xr:uid="{00000000-0005-0000-0000-0000480B0000}"/>
    <cellStyle name="inputPercentageS 2 3 4" xfId="2908" xr:uid="{00000000-0005-0000-0000-0000490B0000}"/>
    <cellStyle name="inputPercentageS 2 3 5" xfId="2909" xr:uid="{00000000-0005-0000-0000-00004A0B0000}"/>
    <cellStyle name="inputPercentageS 2 3 6" xfId="2910" xr:uid="{00000000-0005-0000-0000-00004B0B0000}"/>
    <cellStyle name="inputPercentageS 2 3 7" xfId="2911" xr:uid="{00000000-0005-0000-0000-00004C0B0000}"/>
    <cellStyle name="inputPercentageS 2 3 8" xfId="2912" xr:uid="{00000000-0005-0000-0000-00004D0B0000}"/>
    <cellStyle name="inputPercentageS 2 3 9" xfId="2913" xr:uid="{00000000-0005-0000-0000-00004E0B0000}"/>
    <cellStyle name="inputPercentageS 2 4" xfId="2914" xr:uid="{00000000-0005-0000-0000-00004F0B0000}"/>
    <cellStyle name="inputPercentageS 2 5" xfId="2915" xr:uid="{00000000-0005-0000-0000-0000500B0000}"/>
    <cellStyle name="inputPercentageS 2 6" xfId="2916" xr:uid="{00000000-0005-0000-0000-0000510B0000}"/>
    <cellStyle name="inputPercentageS 2 7" xfId="2917" xr:uid="{00000000-0005-0000-0000-0000520B0000}"/>
    <cellStyle name="inputPercentageS 2 8" xfId="2918" xr:uid="{00000000-0005-0000-0000-0000530B0000}"/>
    <cellStyle name="inputPercentageS 2 9" xfId="2919" xr:uid="{00000000-0005-0000-0000-0000540B0000}"/>
    <cellStyle name="inputPercentageS 3" xfId="2920" xr:uid="{00000000-0005-0000-0000-0000550B0000}"/>
    <cellStyle name="inputPercentageS 3 10" xfId="2921" xr:uid="{00000000-0005-0000-0000-0000560B0000}"/>
    <cellStyle name="inputPercentageS 3 11" xfId="2922" xr:uid="{00000000-0005-0000-0000-0000570B0000}"/>
    <cellStyle name="inputPercentageS 3 12" xfId="2923" xr:uid="{00000000-0005-0000-0000-0000580B0000}"/>
    <cellStyle name="inputPercentageS 3 13" xfId="2924" xr:uid="{00000000-0005-0000-0000-0000590B0000}"/>
    <cellStyle name="inputPercentageS 3 14" xfId="2925" xr:uid="{00000000-0005-0000-0000-00005A0B0000}"/>
    <cellStyle name="inputPercentageS 3 2" xfId="2926" xr:uid="{00000000-0005-0000-0000-00005B0B0000}"/>
    <cellStyle name="inputPercentageS 3 3" xfId="2927" xr:uid="{00000000-0005-0000-0000-00005C0B0000}"/>
    <cellStyle name="inputPercentageS 3 4" xfId="2928" xr:uid="{00000000-0005-0000-0000-00005D0B0000}"/>
    <cellStyle name="inputPercentageS 3 5" xfId="2929" xr:uid="{00000000-0005-0000-0000-00005E0B0000}"/>
    <cellStyle name="inputPercentageS 3 6" xfId="2930" xr:uid="{00000000-0005-0000-0000-00005F0B0000}"/>
    <cellStyle name="inputPercentageS 3 7" xfId="2931" xr:uid="{00000000-0005-0000-0000-0000600B0000}"/>
    <cellStyle name="inputPercentageS 3 8" xfId="2932" xr:uid="{00000000-0005-0000-0000-0000610B0000}"/>
    <cellStyle name="inputPercentageS 3 9" xfId="2933" xr:uid="{00000000-0005-0000-0000-0000620B0000}"/>
    <cellStyle name="inputPercentageS 4" xfId="2934" xr:uid="{00000000-0005-0000-0000-0000630B0000}"/>
    <cellStyle name="inputPercentageS 4 10" xfId="2935" xr:uid="{00000000-0005-0000-0000-0000640B0000}"/>
    <cellStyle name="inputPercentageS 4 11" xfId="2936" xr:uid="{00000000-0005-0000-0000-0000650B0000}"/>
    <cellStyle name="inputPercentageS 4 12" xfId="2937" xr:uid="{00000000-0005-0000-0000-0000660B0000}"/>
    <cellStyle name="inputPercentageS 4 13" xfId="2938" xr:uid="{00000000-0005-0000-0000-0000670B0000}"/>
    <cellStyle name="inputPercentageS 4 14" xfId="2939" xr:uid="{00000000-0005-0000-0000-0000680B0000}"/>
    <cellStyle name="inputPercentageS 4 2" xfId="2940" xr:uid="{00000000-0005-0000-0000-0000690B0000}"/>
    <cellStyle name="inputPercentageS 4 3" xfId="2941" xr:uid="{00000000-0005-0000-0000-00006A0B0000}"/>
    <cellStyle name="inputPercentageS 4 4" xfId="2942" xr:uid="{00000000-0005-0000-0000-00006B0B0000}"/>
    <cellStyle name="inputPercentageS 4 5" xfId="2943" xr:uid="{00000000-0005-0000-0000-00006C0B0000}"/>
    <cellStyle name="inputPercentageS 4 6" xfId="2944" xr:uid="{00000000-0005-0000-0000-00006D0B0000}"/>
    <cellStyle name="inputPercentageS 4 7" xfId="2945" xr:uid="{00000000-0005-0000-0000-00006E0B0000}"/>
    <cellStyle name="inputPercentageS 4 8" xfId="2946" xr:uid="{00000000-0005-0000-0000-00006F0B0000}"/>
    <cellStyle name="inputPercentageS 4 9" xfId="2947" xr:uid="{00000000-0005-0000-0000-0000700B0000}"/>
    <cellStyle name="inputPercentageS 5" xfId="2948" xr:uid="{00000000-0005-0000-0000-0000710B0000}"/>
    <cellStyle name="inputPercentageS 6" xfId="2949" xr:uid="{00000000-0005-0000-0000-0000720B0000}"/>
    <cellStyle name="inputPercentageS 7" xfId="2950" xr:uid="{00000000-0005-0000-0000-0000730B0000}"/>
    <cellStyle name="inputPercentageS 8" xfId="2951" xr:uid="{00000000-0005-0000-0000-0000740B0000}"/>
    <cellStyle name="inputPercentageS 9" xfId="2952" xr:uid="{00000000-0005-0000-0000-0000750B0000}"/>
    <cellStyle name="Inputs" xfId="2953" xr:uid="{00000000-0005-0000-0000-0000760B0000}"/>
    <cellStyle name="inputSelection" xfId="2954" xr:uid="{00000000-0005-0000-0000-0000770B0000}"/>
    <cellStyle name="inputSelection 10" xfId="2955" xr:uid="{00000000-0005-0000-0000-0000780B0000}"/>
    <cellStyle name="inputSelection 11" xfId="2956" xr:uid="{00000000-0005-0000-0000-0000790B0000}"/>
    <cellStyle name="inputSelection 12" xfId="2957" xr:uid="{00000000-0005-0000-0000-00007A0B0000}"/>
    <cellStyle name="inputSelection 13" xfId="2958" xr:uid="{00000000-0005-0000-0000-00007B0B0000}"/>
    <cellStyle name="inputSelection 2" xfId="2959" xr:uid="{00000000-0005-0000-0000-00007C0B0000}"/>
    <cellStyle name="inputSelection 2 10" xfId="2960" xr:uid="{00000000-0005-0000-0000-00007D0B0000}"/>
    <cellStyle name="inputSelection 2 11" xfId="2961" xr:uid="{00000000-0005-0000-0000-00007E0B0000}"/>
    <cellStyle name="inputSelection 2 12" xfId="2962" xr:uid="{00000000-0005-0000-0000-00007F0B0000}"/>
    <cellStyle name="inputSelection 2 2" xfId="2963" xr:uid="{00000000-0005-0000-0000-0000800B0000}"/>
    <cellStyle name="inputSelection 2 2 10" xfId="2964" xr:uid="{00000000-0005-0000-0000-0000810B0000}"/>
    <cellStyle name="inputSelection 2 2 11" xfId="2965" xr:uid="{00000000-0005-0000-0000-0000820B0000}"/>
    <cellStyle name="inputSelection 2 2 12" xfId="2966" xr:uid="{00000000-0005-0000-0000-0000830B0000}"/>
    <cellStyle name="inputSelection 2 2 13" xfId="2967" xr:uid="{00000000-0005-0000-0000-0000840B0000}"/>
    <cellStyle name="inputSelection 2 2 14" xfId="2968" xr:uid="{00000000-0005-0000-0000-0000850B0000}"/>
    <cellStyle name="inputSelection 2 2 2" xfId="2969" xr:uid="{00000000-0005-0000-0000-0000860B0000}"/>
    <cellStyle name="inputSelection 2 2 3" xfId="2970" xr:uid="{00000000-0005-0000-0000-0000870B0000}"/>
    <cellStyle name="inputSelection 2 2 4" xfId="2971" xr:uid="{00000000-0005-0000-0000-0000880B0000}"/>
    <cellStyle name="inputSelection 2 2 5" xfId="2972" xr:uid="{00000000-0005-0000-0000-0000890B0000}"/>
    <cellStyle name="inputSelection 2 2 6" xfId="2973" xr:uid="{00000000-0005-0000-0000-00008A0B0000}"/>
    <cellStyle name="inputSelection 2 2 7" xfId="2974" xr:uid="{00000000-0005-0000-0000-00008B0B0000}"/>
    <cellStyle name="inputSelection 2 2 8" xfId="2975" xr:uid="{00000000-0005-0000-0000-00008C0B0000}"/>
    <cellStyle name="inputSelection 2 2 9" xfId="2976" xr:uid="{00000000-0005-0000-0000-00008D0B0000}"/>
    <cellStyle name="inputSelection 2 3" xfId="2977" xr:uid="{00000000-0005-0000-0000-00008E0B0000}"/>
    <cellStyle name="inputSelection 2 3 10" xfId="2978" xr:uid="{00000000-0005-0000-0000-00008F0B0000}"/>
    <cellStyle name="inputSelection 2 3 11" xfId="2979" xr:uid="{00000000-0005-0000-0000-0000900B0000}"/>
    <cellStyle name="inputSelection 2 3 12" xfId="2980" xr:uid="{00000000-0005-0000-0000-0000910B0000}"/>
    <cellStyle name="inputSelection 2 3 13" xfId="2981" xr:uid="{00000000-0005-0000-0000-0000920B0000}"/>
    <cellStyle name="inputSelection 2 3 14" xfId="2982" xr:uid="{00000000-0005-0000-0000-0000930B0000}"/>
    <cellStyle name="inputSelection 2 3 2" xfId="2983" xr:uid="{00000000-0005-0000-0000-0000940B0000}"/>
    <cellStyle name="inputSelection 2 3 3" xfId="2984" xr:uid="{00000000-0005-0000-0000-0000950B0000}"/>
    <cellStyle name="inputSelection 2 3 4" xfId="2985" xr:uid="{00000000-0005-0000-0000-0000960B0000}"/>
    <cellStyle name="inputSelection 2 3 5" xfId="2986" xr:uid="{00000000-0005-0000-0000-0000970B0000}"/>
    <cellStyle name="inputSelection 2 3 6" xfId="2987" xr:uid="{00000000-0005-0000-0000-0000980B0000}"/>
    <cellStyle name="inputSelection 2 3 7" xfId="2988" xr:uid="{00000000-0005-0000-0000-0000990B0000}"/>
    <cellStyle name="inputSelection 2 3 8" xfId="2989" xr:uid="{00000000-0005-0000-0000-00009A0B0000}"/>
    <cellStyle name="inputSelection 2 3 9" xfId="2990" xr:uid="{00000000-0005-0000-0000-00009B0B0000}"/>
    <cellStyle name="inputSelection 2 4" xfId="2991" xr:uid="{00000000-0005-0000-0000-00009C0B0000}"/>
    <cellStyle name="inputSelection 2 5" xfId="2992" xr:uid="{00000000-0005-0000-0000-00009D0B0000}"/>
    <cellStyle name="inputSelection 2 6" xfId="2993" xr:uid="{00000000-0005-0000-0000-00009E0B0000}"/>
    <cellStyle name="inputSelection 2 7" xfId="2994" xr:uid="{00000000-0005-0000-0000-00009F0B0000}"/>
    <cellStyle name="inputSelection 2 8" xfId="2995" xr:uid="{00000000-0005-0000-0000-0000A00B0000}"/>
    <cellStyle name="inputSelection 2 9" xfId="2996" xr:uid="{00000000-0005-0000-0000-0000A10B0000}"/>
    <cellStyle name="inputSelection 3" xfId="2997" xr:uid="{00000000-0005-0000-0000-0000A20B0000}"/>
    <cellStyle name="inputSelection 3 10" xfId="2998" xr:uid="{00000000-0005-0000-0000-0000A30B0000}"/>
    <cellStyle name="inputSelection 3 11" xfId="2999" xr:uid="{00000000-0005-0000-0000-0000A40B0000}"/>
    <cellStyle name="inputSelection 3 12" xfId="3000" xr:uid="{00000000-0005-0000-0000-0000A50B0000}"/>
    <cellStyle name="inputSelection 3 13" xfId="3001" xr:uid="{00000000-0005-0000-0000-0000A60B0000}"/>
    <cellStyle name="inputSelection 3 14" xfId="3002" xr:uid="{00000000-0005-0000-0000-0000A70B0000}"/>
    <cellStyle name="inputSelection 3 2" xfId="3003" xr:uid="{00000000-0005-0000-0000-0000A80B0000}"/>
    <cellStyle name="inputSelection 3 3" xfId="3004" xr:uid="{00000000-0005-0000-0000-0000A90B0000}"/>
    <cellStyle name="inputSelection 3 4" xfId="3005" xr:uid="{00000000-0005-0000-0000-0000AA0B0000}"/>
    <cellStyle name="inputSelection 3 5" xfId="3006" xr:uid="{00000000-0005-0000-0000-0000AB0B0000}"/>
    <cellStyle name="inputSelection 3 6" xfId="3007" xr:uid="{00000000-0005-0000-0000-0000AC0B0000}"/>
    <cellStyle name="inputSelection 3 7" xfId="3008" xr:uid="{00000000-0005-0000-0000-0000AD0B0000}"/>
    <cellStyle name="inputSelection 3 8" xfId="3009" xr:uid="{00000000-0005-0000-0000-0000AE0B0000}"/>
    <cellStyle name="inputSelection 3 9" xfId="3010" xr:uid="{00000000-0005-0000-0000-0000AF0B0000}"/>
    <cellStyle name="inputSelection 4" xfId="3011" xr:uid="{00000000-0005-0000-0000-0000B00B0000}"/>
    <cellStyle name="inputSelection 4 10" xfId="3012" xr:uid="{00000000-0005-0000-0000-0000B10B0000}"/>
    <cellStyle name="inputSelection 4 11" xfId="3013" xr:uid="{00000000-0005-0000-0000-0000B20B0000}"/>
    <cellStyle name="inputSelection 4 12" xfId="3014" xr:uid="{00000000-0005-0000-0000-0000B30B0000}"/>
    <cellStyle name="inputSelection 4 13" xfId="3015" xr:uid="{00000000-0005-0000-0000-0000B40B0000}"/>
    <cellStyle name="inputSelection 4 14" xfId="3016" xr:uid="{00000000-0005-0000-0000-0000B50B0000}"/>
    <cellStyle name="inputSelection 4 2" xfId="3017" xr:uid="{00000000-0005-0000-0000-0000B60B0000}"/>
    <cellStyle name="inputSelection 4 3" xfId="3018" xr:uid="{00000000-0005-0000-0000-0000B70B0000}"/>
    <cellStyle name="inputSelection 4 4" xfId="3019" xr:uid="{00000000-0005-0000-0000-0000B80B0000}"/>
    <cellStyle name="inputSelection 4 5" xfId="3020" xr:uid="{00000000-0005-0000-0000-0000B90B0000}"/>
    <cellStyle name="inputSelection 4 6" xfId="3021" xr:uid="{00000000-0005-0000-0000-0000BA0B0000}"/>
    <cellStyle name="inputSelection 4 7" xfId="3022" xr:uid="{00000000-0005-0000-0000-0000BB0B0000}"/>
    <cellStyle name="inputSelection 4 8" xfId="3023" xr:uid="{00000000-0005-0000-0000-0000BC0B0000}"/>
    <cellStyle name="inputSelection 4 9" xfId="3024" xr:uid="{00000000-0005-0000-0000-0000BD0B0000}"/>
    <cellStyle name="inputSelection 5" xfId="3025" xr:uid="{00000000-0005-0000-0000-0000BE0B0000}"/>
    <cellStyle name="inputSelection 6" xfId="3026" xr:uid="{00000000-0005-0000-0000-0000BF0B0000}"/>
    <cellStyle name="inputSelection 7" xfId="3027" xr:uid="{00000000-0005-0000-0000-0000C00B0000}"/>
    <cellStyle name="inputSelection 8" xfId="3028" xr:uid="{00000000-0005-0000-0000-0000C10B0000}"/>
    <cellStyle name="inputSelection 9" xfId="3029" xr:uid="{00000000-0005-0000-0000-0000C20B0000}"/>
    <cellStyle name="inputText" xfId="3030" xr:uid="{00000000-0005-0000-0000-0000C30B0000}"/>
    <cellStyle name="inputText 10" xfId="3031" xr:uid="{00000000-0005-0000-0000-0000C40B0000}"/>
    <cellStyle name="inputText 11" xfId="3032" xr:uid="{00000000-0005-0000-0000-0000C50B0000}"/>
    <cellStyle name="inputText 12" xfId="3033" xr:uid="{00000000-0005-0000-0000-0000C60B0000}"/>
    <cellStyle name="inputText 13" xfId="3034" xr:uid="{00000000-0005-0000-0000-0000C70B0000}"/>
    <cellStyle name="inputText 2" xfId="3035" xr:uid="{00000000-0005-0000-0000-0000C80B0000}"/>
    <cellStyle name="inputText 2 10" xfId="3036" xr:uid="{00000000-0005-0000-0000-0000C90B0000}"/>
    <cellStyle name="inputText 2 11" xfId="3037" xr:uid="{00000000-0005-0000-0000-0000CA0B0000}"/>
    <cellStyle name="inputText 2 12" xfId="3038" xr:uid="{00000000-0005-0000-0000-0000CB0B0000}"/>
    <cellStyle name="inputText 2 2" xfId="3039" xr:uid="{00000000-0005-0000-0000-0000CC0B0000}"/>
    <cellStyle name="inputText 2 2 10" xfId="3040" xr:uid="{00000000-0005-0000-0000-0000CD0B0000}"/>
    <cellStyle name="inputText 2 2 11" xfId="3041" xr:uid="{00000000-0005-0000-0000-0000CE0B0000}"/>
    <cellStyle name="inputText 2 2 12" xfId="3042" xr:uid="{00000000-0005-0000-0000-0000CF0B0000}"/>
    <cellStyle name="inputText 2 2 13" xfId="3043" xr:uid="{00000000-0005-0000-0000-0000D00B0000}"/>
    <cellStyle name="inputText 2 2 14" xfId="3044" xr:uid="{00000000-0005-0000-0000-0000D10B0000}"/>
    <cellStyle name="inputText 2 2 2" xfId="3045" xr:uid="{00000000-0005-0000-0000-0000D20B0000}"/>
    <cellStyle name="inputText 2 2 3" xfId="3046" xr:uid="{00000000-0005-0000-0000-0000D30B0000}"/>
    <cellStyle name="inputText 2 2 4" xfId="3047" xr:uid="{00000000-0005-0000-0000-0000D40B0000}"/>
    <cellStyle name="inputText 2 2 5" xfId="3048" xr:uid="{00000000-0005-0000-0000-0000D50B0000}"/>
    <cellStyle name="inputText 2 2 6" xfId="3049" xr:uid="{00000000-0005-0000-0000-0000D60B0000}"/>
    <cellStyle name="inputText 2 2 7" xfId="3050" xr:uid="{00000000-0005-0000-0000-0000D70B0000}"/>
    <cellStyle name="inputText 2 2 8" xfId="3051" xr:uid="{00000000-0005-0000-0000-0000D80B0000}"/>
    <cellStyle name="inputText 2 2 9" xfId="3052" xr:uid="{00000000-0005-0000-0000-0000D90B0000}"/>
    <cellStyle name="inputText 2 3" xfId="3053" xr:uid="{00000000-0005-0000-0000-0000DA0B0000}"/>
    <cellStyle name="inputText 2 3 10" xfId="3054" xr:uid="{00000000-0005-0000-0000-0000DB0B0000}"/>
    <cellStyle name="inputText 2 3 11" xfId="3055" xr:uid="{00000000-0005-0000-0000-0000DC0B0000}"/>
    <cellStyle name="inputText 2 3 12" xfId="3056" xr:uid="{00000000-0005-0000-0000-0000DD0B0000}"/>
    <cellStyle name="inputText 2 3 13" xfId="3057" xr:uid="{00000000-0005-0000-0000-0000DE0B0000}"/>
    <cellStyle name="inputText 2 3 14" xfId="3058" xr:uid="{00000000-0005-0000-0000-0000DF0B0000}"/>
    <cellStyle name="inputText 2 3 2" xfId="3059" xr:uid="{00000000-0005-0000-0000-0000E00B0000}"/>
    <cellStyle name="inputText 2 3 3" xfId="3060" xr:uid="{00000000-0005-0000-0000-0000E10B0000}"/>
    <cellStyle name="inputText 2 3 4" xfId="3061" xr:uid="{00000000-0005-0000-0000-0000E20B0000}"/>
    <cellStyle name="inputText 2 3 5" xfId="3062" xr:uid="{00000000-0005-0000-0000-0000E30B0000}"/>
    <cellStyle name="inputText 2 3 6" xfId="3063" xr:uid="{00000000-0005-0000-0000-0000E40B0000}"/>
    <cellStyle name="inputText 2 3 7" xfId="3064" xr:uid="{00000000-0005-0000-0000-0000E50B0000}"/>
    <cellStyle name="inputText 2 3 8" xfId="3065" xr:uid="{00000000-0005-0000-0000-0000E60B0000}"/>
    <cellStyle name="inputText 2 3 9" xfId="3066" xr:uid="{00000000-0005-0000-0000-0000E70B0000}"/>
    <cellStyle name="inputText 2 4" xfId="3067" xr:uid="{00000000-0005-0000-0000-0000E80B0000}"/>
    <cellStyle name="inputText 2 5" xfId="3068" xr:uid="{00000000-0005-0000-0000-0000E90B0000}"/>
    <cellStyle name="inputText 2 6" xfId="3069" xr:uid="{00000000-0005-0000-0000-0000EA0B0000}"/>
    <cellStyle name="inputText 2 7" xfId="3070" xr:uid="{00000000-0005-0000-0000-0000EB0B0000}"/>
    <cellStyle name="inputText 2 8" xfId="3071" xr:uid="{00000000-0005-0000-0000-0000EC0B0000}"/>
    <cellStyle name="inputText 2 9" xfId="3072" xr:uid="{00000000-0005-0000-0000-0000ED0B0000}"/>
    <cellStyle name="inputText 3" xfId="3073" xr:uid="{00000000-0005-0000-0000-0000EE0B0000}"/>
    <cellStyle name="inputText 3 10" xfId="3074" xr:uid="{00000000-0005-0000-0000-0000EF0B0000}"/>
    <cellStyle name="inputText 3 11" xfId="3075" xr:uid="{00000000-0005-0000-0000-0000F00B0000}"/>
    <cellStyle name="inputText 3 12" xfId="3076" xr:uid="{00000000-0005-0000-0000-0000F10B0000}"/>
    <cellStyle name="inputText 3 13" xfId="3077" xr:uid="{00000000-0005-0000-0000-0000F20B0000}"/>
    <cellStyle name="inputText 3 14" xfId="3078" xr:uid="{00000000-0005-0000-0000-0000F30B0000}"/>
    <cellStyle name="inputText 3 2" xfId="3079" xr:uid="{00000000-0005-0000-0000-0000F40B0000}"/>
    <cellStyle name="inputText 3 3" xfId="3080" xr:uid="{00000000-0005-0000-0000-0000F50B0000}"/>
    <cellStyle name="inputText 3 4" xfId="3081" xr:uid="{00000000-0005-0000-0000-0000F60B0000}"/>
    <cellStyle name="inputText 3 5" xfId="3082" xr:uid="{00000000-0005-0000-0000-0000F70B0000}"/>
    <cellStyle name="inputText 3 6" xfId="3083" xr:uid="{00000000-0005-0000-0000-0000F80B0000}"/>
    <cellStyle name="inputText 3 7" xfId="3084" xr:uid="{00000000-0005-0000-0000-0000F90B0000}"/>
    <cellStyle name="inputText 3 8" xfId="3085" xr:uid="{00000000-0005-0000-0000-0000FA0B0000}"/>
    <cellStyle name="inputText 3 9" xfId="3086" xr:uid="{00000000-0005-0000-0000-0000FB0B0000}"/>
    <cellStyle name="inputText 4" xfId="3087" xr:uid="{00000000-0005-0000-0000-0000FC0B0000}"/>
    <cellStyle name="inputText 4 10" xfId="3088" xr:uid="{00000000-0005-0000-0000-0000FD0B0000}"/>
    <cellStyle name="inputText 4 11" xfId="3089" xr:uid="{00000000-0005-0000-0000-0000FE0B0000}"/>
    <cellStyle name="inputText 4 12" xfId="3090" xr:uid="{00000000-0005-0000-0000-0000FF0B0000}"/>
    <cellStyle name="inputText 4 13" xfId="3091" xr:uid="{00000000-0005-0000-0000-0000000C0000}"/>
    <cellStyle name="inputText 4 14" xfId="3092" xr:uid="{00000000-0005-0000-0000-0000010C0000}"/>
    <cellStyle name="inputText 4 2" xfId="3093" xr:uid="{00000000-0005-0000-0000-0000020C0000}"/>
    <cellStyle name="inputText 4 3" xfId="3094" xr:uid="{00000000-0005-0000-0000-0000030C0000}"/>
    <cellStyle name="inputText 4 4" xfId="3095" xr:uid="{00000000-0005-0000-0000-0000040C0000}"/>
    <cellStyle name="inputText 4 5" xfId="3096" xr:uid="{00000000-0005-0000-0000-0000050C0000}"/>
    <cellStyle name="inputText 4 6" xfId="3097" xr:uid="{00000000-0005-0000-0000-0000060C0000}"/>
    <cellStyle name="inputText 4 7" xfId="3098" xr:uid="{00000000-0005-0000-0000-0000070C0000}"/>
    <cellStyle name="inputText 4 8" xfId="3099" xr:uid="{00000000-0005-0000-0000-0000080C0000}"/>
    <cellStyle name="inputText 4 9" xfId="3100" xr:uid="{00000000-0005-0000-0000-0000090C0000}"/>
    <cellStyle name="inputText 5" xfId="3101" xr:uid="{00000000-0005-0000-0000-00000A0C0000}"/>
    <cellStyle name="inputText 6" xfId="3102" xr:uid="{00000000-0005-0000-0000-00000B0C0000}"/>
    <cellStyle name="inputText 7" xfId="3103" xr:uid="{00000000-0005-0000-0000-00000C0C0000}"/>
    <cellStyle name="inputText 8" xfId="3104" xr:uid="{00000000-0005-0000-0000-00000D0C0000}"/>
    <cellStyle name="inputText 9" xfId="3105" xr:uid="{00000000-0005-0000-0000-00000E0C0000}"/>
    <cellStyle name="Insatisfaisant" xfId="3106" xr:uid="{00000000-0005-0000-0000-00000F0C0000}"/>
    <cellStyle name="ItalicHeader" xfId="3107" xr:uid="{00000000-0005-0000-0000-0000100C0000}"/>
    <cellStyle name="last line" xfId="3108" xr:uid="{00000000-0005-0000-0000-0000110C0000}"/>
    <cellStyle name="last line 10" xfId="3109" xr:uid="{00000000-0005-0000-0000-0000120C0000}"/>
    <cellStyle name="last line 11" xfId="3110" xr:uid="{00000000-0005-0000-0000-0000130C0000}"/>
    <cellStyle name="last line 12" xfId="3111" xr:uid="{00000000-0005-0000-0000-0000140C0000}"/>
    <cellStyle name="last line 2" xfId="3112" xr:uid="{00000000-0005-0000-0000-0000150C0000}"/>
    <cellStyle name="last line 2 10" xfId="3113" xr:uid="{00000000-0005-0000-0000-0000160C0000}"/>
    <cellStyle name="last line 2 11" xfId="3114" xr:uid="{00000000-0005-0000-0000-0000170C0000}"/>
    <cellStyle name="last line 2 12" xfId="3115" xr:uid="{00000000-0005-0000-0000-0000180C0000}"/>
    <cellStyle name="last line 2 13" xfId="3116" xr:uid="{00000000-0005-0000-0000-0000190C0000}"/>
    <cellStyle name="last line 2 14" xfId="3117" xr:uid="{00000000-0005-0000-0000-00001A0C0000}"/>
    <cellStyle name="last line 2 2" xfId="3118" xr:uid="{00000000-0005-0000-0000-00001B0C0000}"/>
    <cellStyle name="last line 2 3" xfId="3119" xr:uid="{00000000-0005-0000-0000-00001C0C0000}"/>
    <cellStyle name="last line 2 4" xfId="3120" xr:uid="{00000000-0005-0000-0000-00001D0C0000}"/>
    <cellStyle name="last line 2 5" xfId="3121" xr:uid="{00000000-0005-0000-0000-00001E0C0000}"/>
    <cellStyle name="last line 2 6" xfId="3122" xr:uid="{00000000-0005-0000-0000-00001F0C0000}"/>
    <cellStyle name="last line 2 7" xfId="3123" xr:uid="{00000000-0005-0000-0000-0000200C0000}"/>
    <cellStyle name="last line 2 8" xfId="3124" xr:uid="{00000000-0005-0000-0000-0000210C0000}"/>
    <cellStyle name="last line 2 9" xfId="3125" xr:uid="{00000000-0005-0000-0000-0000220C0000}"/>
    <cellStyle name="last line 3" xfId="3126" xr:uid="{00000000-0005-0000-0000-0000230C0000}"/>
    <cellStyle name="last line 3 10" xfId="3127" xr:uid="{00000000-0005-0000-0000-0000240C0000}"/>
    <cellStyle name="last line 3 11" xfId="3128" xr:uid="{00000000-0005-0000-0000-0000250C0000}"/>
    <cellStyle name="last line 3 12" xfId="3129" xr:uid="{00000000-0005-0000-0000-0000260C0000}"/>
    <cellStyle name="last line 3 13" xfId="3130" xr:uid="{00000000-0005-0000-0000-0000270C0000}"/>
    <cellStyle name="last line 3 14" xfId="3131" xr:uid="{00000000-0005-0000-0000-0000280C0000}"/>
    <cellStyle name="last line 3 15" xfId="3132" xr:uid="{00000000-0005-0000-0000-0000290C0000}"/>
    <cellStyle name="last line 3 2" xfId="3133" xr:uid="{00000000-0005-0000-0000-00002A0C0000}"/>
    <cellStyle name="last line 3 3" xfId="3134" xr:uid="{00000000-0005-0000-0000-00002B0C0000}"/>
    <cellStyle name="last line 3 4" xfId="3135" xr:uid="{00000000-0005-0000-0000-00002C0C0000}"/>
    <cellStyle name="last line 3 5" xfId="3136" xr:uid="{00000000-0005-0000-0000-00002D0C0000}"/>
    <cellStyle name="last line 3 6" xfId="3137" xr:uid="{00000000-0005-0000-0000-00002E0C0000}"/>
    <cellStyle name="last line 3 7" xfId="3138" xr:uid="{00000000-0005-0000-0000-00002F0C0000}"/>
    <cellStyle name="last line 3 8" xfId="3139" xr:uid="{00000000-0005-0000-0000-0000300C0000}"/>
    <cellStyle name="last line 3 9" xfId="3140" xr:uid="{00000000-0005-0000-0000-0000310C0000}"/>
    <cellStyle name="last line 4" xfId="3141" xr:uid="{00000000-0005-0000-0000-0000320C0000}"/>
    <cellStyle name="last line 5" xfId="3142" xr:uid="{00000000-0005-0000-0000-0000330C0000}"/>
    <cellStyle name="last line 6" xfId="3143" xr:uid="{00000000-0005-0000-0000-0000340C0000}"/>
    <cellStyle name="last line 7" xfId="3144" xr:uid="{00000000-0005-0000-0000-0000350C0000}"/>
    <cellStyle name="last line 8" xfId="3145" xr:uid="{00000000-0005-0000-0000-0000360C0000}"/>
    <cellStyle name="last line 9" xfId="3146" xr:uid="{00000000-0005-0000-0000-0000370C0000}"/>
    <cellStyle name="LineNum w/ Border" xfId="3147" xr:uid="{00000000-0005-0000-0000-0000380C0000}"/>
    <cellStyle name="LineNum w/ Border 2" xfId="3148" xr:uid="{00000000-0005-0000-0000-0000390C0000}"/>
    <cellStyle name="LineNumbers" xfId="3149" xr:uid="{00000000-0005-0000-0000-00003A0C0000}"/>
    <cellStyle name="LineNumbersFirstColumn" xfId="3150" xr:uid="{00000000-0005-0000-0000-00003B0C0000}"/>
    <cellStyle name="Linked Cell 2" xfId="3151" xr:uid="{00000000-0005-0000-0000-00003C0C0000}"/>
    <cellStyle name="Linked Cell 2 2" xfId="3152" xr:uid="{00000000-0005-0000-0000-00003D0C0000}"/>
    <cellStyle name="Linked Cell 2 3" xfId="3153" xr:uid="{00000000-0005-0000-0000-00003E0C0000}"/>
    <cellStyle name="Linked Cell 3" xfId="3154" xr:uid="{00000000-0005-0000-0000-00003F0C0000}"/>
    <cellStyle name="Middle" xfId="3155" xr:uid="{00000000-0005-0000-0000-0000400C0000}"/>
    <cellStyle name="Milliers [0]_Modèles2" xfId="3156" xr:uid="{00000000-0005-0000-0000-0000410C0000}"/>
    <cellStyle name="Milliers_Modèles2" xfId="3157" xr:uid="{00000000-0005-0000-0000-0000420C0000}"/>
    <cellStyle name="Monétaire [0]_Modèles2" xfId="3158" xr:uid="{00000000-0005-0000-0000-0000430C0000}"/>
    <cellStyle name="Monétaire_Modèles2" xfId="3159" xr:uid="{00000000-0005-0000-0000-0000440C0000}"/>
    <cellStyle name="Multiple" xfId="3160" xr:uid="{00000000-0005-0000-0000-0000450C0000}"/>
    <cellStyle name="Neutral 2" xfId="3161" xr:uid="{00000000-0005-0000-0000-0000460C0000}"/>
    <cellStyle name="Neutral 2 2" xfId="3162" xr:uid="{00000000-0005-0000-0000-0000470C0000}"/>
    <cellStyle name="Neutral 2 3" xfId="3163" xr:uid="{00000000-0005-0000-0000-0000480C0000}"/>
    <cellStyle name="Neutral 3" xfId="3164" xr:uid="{00000000-0005-0000-0000-0000490C0000}"/>
    <cellStyle name="Neutral 3 2" xfId="3165" xr:uid="{00000000-0005-0000-0000-00004A0C0000}"/>
    <cellStyle name="Neutral 4" xfId="3166" xr:uid="{00000000-0005-0000-0000-00004B0C0000}"/>
    <cellStyle name="Neutrale" xfId="3167" xr:uid="{00000000-0005-0000-0000-00004C0C0000}"/>
    <cellStyle name="Neutre" xfId="3168" xr:uid="{00000000-0005-0000-0000-00004D0C0000}"/>
    <cellStyle name="Normal" xfId="0" builtinId="0"/>
    <cellStyle name="Normal - Style1" xfId="3169" xr:uid="{00000000-0005-0000-0000-00004F0C0000}"/>
    <cellStyle name="Normal 10" xfId="3170" xr:uid="{00000000-0005-0000-0000-0000500C0000}"/>
    <cellStyle name="Normal 10 2" xfId="3171" xr:uid="{00000000-0005-0000-0000-0000510C0000}"/>
    <cellStyle name="Normal 10 2 2" xfId="3172" xr:uid="{00000000-0005-0000-0000-0000520C0000}"/>
    <cellStyle name="Normal 10 3" xfId="3173" xr:uid="{00000000-0005-0000-0000-0000530C0000}"/>
    <cellStyle name="Normal 10 4" xfId="3174" xr:uid="{00000000-0005-0000-0000-0000540C0000}"/>
    <cellStyle name="Normal 11" xfId="3175" xr:uid="{00000000-0005-0000-0000-0000550C0000}"/>
    <cellStyle name="Normal 11 2" xfId="3176" xr:uid="{00000000-0005-0000-0000-0000560C0000}"/>
    <cellStyle name="Normal 11 3" xfId="3177" xr:uid="{00000000-0005-0000-0000-0000570C0000}"/>
    <cellStyle name="Normal 11 3 2" xfId="3178" xr:uid="{00000000-0005-0000-0000-0000580C0000}"/>
    <cellStyle name="Normal 11 4" xfId="3179" xr:uid="{00000000-0005-0000-0000-0000590C0000}"/>
    <cellStyle name="Normal 11 5" xfId="3180" xr:uid="{00000000-0005-0000-0000-00005A0C0000}"/>
    <cellStyle name="Normal 12" xfId="3181" xr:uid="{00000000-0005-0000-0000-00005B0C0000}"/>
    <cellStyle name="Normal 12 2" xfId="3182" xr:uid="{00000000-0005-0000-0000-00005C0C0000}"/>
    <cellStyle name="Normal 12 2 2" xfId="3183" xr:uid="{00000000-0005-0000-0000-00005D0C0000}"/>
    <cellStyle name="Normal 12 3" xfId="6" xr:uid="{00000000-0005-0000-0000-00005E0C0000}"/>
    <cellStyle name="Normal 12 3 2" xfId="3184" xr:uid="{00000000-0005-0000-0000-00005F0C0000}"/>
    <cellStyle name="Normal 12 3 2 2" xfId="3185" xr:uid="{00000000-0005-0000-0000-0000600C0000}"/>
    <cellStyle name="Normal 12 3 3" xfId="3186" xr:uid="{00000000-0005-0000-0000-0000610C0000}"/>
    <cellStyle name="Normal 12 3 6" xfId="3187" xr:uid="{00000000-0005-0000-0000-0000620C0000}"/>
    <cellStyle name="Normal 12 3 6 2" xfId="3188" xr:uid="{00000000-0005-0000-0000-0000630C0000}"/>
    <cellStyle name="Normal 12 3 6 2 2" xfId="3189" xr:uid="{00000000-0005-0000-0000-0000640C0000}"/>
    <cellStyle name="Normal 12 3 6 3" xfId="3190" xr:uid="{00000000-0005-0000-0000-0000650C0000}"/>
    <cellStyle name="Normal 12 4" xfId="3191" xr:uid="{00000000-0005-0000-0000-0000660C0000}"/>
    <cellStyle name="Normal 12 5" xfId="3192" xr:uid="{00000000-0005-0000-0000-0000670C0000}"/>
    <cellStyle name="Normal 13" xfId="3193" xr:uid="{00000000-0005-0000-0000-0000680C0000}"/>
    <cellStyle name="Normal 13 2" xfId="3194" xr:uid="{00000000-0005-0000-0000-0000690C0000}"/>
    <cellStyle name="Normal 13 2 2" xfId="3195" xr:uid="{00000000-0005-0000-0000-00006A0C0000}"/>
    <cellStyle name="Normal 13 3" xfId="3196" xr:uid="{00000000-0005-0000-0000-00006B0C0000}"/>
    <cellStyle name="Normal 13 4" xfId="3197" xr:uid="{00000000-0005-0000-0000-00006C0C0000}"/>
    <cellStyle name="Normal 14" xfId="3198" xr:uid="{00000000-0005-0000-0000-00006D0C0000}"/>
    <cellStyle name="Normal 14 2" xfId="3199" xr:uid="{00000000-0005-0000-0000-00006E0C0000}"/>
    <cellStyle name="Normal 14 2 2" xfId="3200" xr:uid="{00000000-0005-0000-0000-00006F0C0000}"/>
    <cellStyle name="Normal 14 3" xfId="3201" xr:uid="{00000000-0005-0000-0000-0000700C0000}"/>
    <cellStyle name="Normal 14 4" xfId="3202" xr:uid="{00000000-0005-0000-0000-0000710C0000}"/>
    <cellStyle name="Normal 15" xfId="3203" xr:uid="{00000000-0005-0000-0000-0000720C0000}"/>
    <cellStyle name="Normal 15 2" xfId="3204" xr:uid="{00000000-0005-0000-0000-0000730C0000}"/>
    <cellStyle name="Normal 15 2 2" xfId="3205" xr:uid="{00000000-0005-0000-0000-0000740C0000}"/>
    <cellStyle name="Normal 15 3" xfId="3206" xr:uid="{00000000-0005-0000-0000-0000750C0000}"/>
    <cellStyle name="Normal 16" xfId="3207" xr:uid="{00000000-0005-0000-0000-0000760C0000}"/>
    <cellStyle name="Normal 16 2" xfId="3208" xr:uid="{00000000-0005-0000-0000-0000770C0000}"/>
    <cellStyle name="Normal 16 3" xfId="3209" xr:uid="{00000000-0005-0000-0000-0000780C0000}"/>
    <cellStyle name="Normal 17" xfId="3210" xr:uid="{00000000-0005-0000-0000-0000790C0000}"/>
    <cellStyle name="Normal 17 2" xfId="3211" xr:uid="{00000000-0005-0000-0000-00007A0C0000}"/>
    <cellStyle name="Normal 17 2 2" xfId="3212" xr:uid="{00000000-0005-0000-0000-00007B0C0000}"/>
    <cellStyle name="Normal 17 3" xfId="3213" xr:uid="{00000000-0005-0000-0000-00007C0C0000}"/>
    <cellStyle name="Normal 17 3 2" xfId="3214" xr:uid="{00000000-0005-0000-0000-00007D0C0000}"/>
    <cellStyle name="Normal 17 4" xfId="3215" xr:uid="{00000000-0005-0000-0000-00007E0C0000}"/>
    <cellStyle name="Normal 18" xfId="3216" xr:uid="{00000000-0005-0000-0000-00007F0C0000}"/>
    <cellStyle name="Normal 18 2" xfId="3217" xr:uid="{00000000-0005-0000-0000-0000800C0000}"/>
    <cellStyle name="Normal 18 3" xfId="3218" xr:uid="{00000000-0005-0000-0000-0000810C0000}"/>
    <cellStyle name="Normal 19" xfId="3219" xr:uid="{00000000-0005-0000-0000-0000820C0000}"/>
    <cellStyle name="Normal 19 2" xfId="3220" xr:uid="{00000000-0005-0000-0000-0000830C0000}"/>
    <cellStyle name="Normal 19 3" xfId="3221" xr:uid="{00000000-0005-0000-0000-0000840C0000}"/>
    <cellStyle name="Normal 2" xfId="7" xr:uid="{00000000-0005-0000-0000-0000850C0000}"/>
    <cellStyle name="Normal 2 2" xfId="3222" xr:uid="{00000000-0005-0000-0000-0000860C0000}"/>
    <cellStyle name="Normal 2 2 2" xfId="3223" xr:uid="{00000000-0005-0000-0000-0000870C0000}"/>
    <cellStyle name="Normal 2 3" xfId="8" xr:uid="{00000000-0005-0000-0000-0000880C0000}"/>
    <cellStyle name="Normal 2 3 2" xfId="3224" xr:uid="{00000000-0005-0000-0000-0000890C0000}"/>
    <cellStyle name="Normal 2 3 2 2" xfId="3225" xr:uid="{00000000-0005-0000-0000-00008A0C0000}"/>
    <cellStyle name="Normal 2 3 3" xfId="3226" xr:uid="{00000000-0005-0000-0000-00008B0C0000}"/>
    <cellStyle name="Normal 2 3 4" xfId="3227" xr:uid="{00000000-0005-0000-0000-00008C0C0000}"/>
    <cellStyle name="Normal 2 4" xfId="3228" xr:uid="{00000000-0005-0000-0000-00008D0C0000}"/>
    <cellStyle name="Normal 2 4 2" xfId="3229" xr:uid="{00000000-0005-0000-0000-00008E0C0000}"/>
    <cellStyle name="Normal 2 5" xfId="3230" xr:uid="{00000000-0005-0000-0000-00008F0C0000}"/>
    <cellStyle name="Normal 2 6" xfId="3231" xr:uid="{00000000-0005-0000-0000-0000900C0000}"/>
    <cellStyle name="Normal 20" xfId="3232" xr:uid="{00000000-0005-0000-0000-0000910C0000}"/>
    <cellStyle name="Normal 20 2" xfId="3233" xr:uid="{00000000-0005-0000-0000-0000920C0000}"/>
    <cellStyle name="Normal 21" xfId="3234" xr:uid="{00000000-0005-0000-0000-0000930C0000}"/>
    <cellStyle name="Normal 21 2" xfId="3235" xr:uid="{00000000-0005-0000-0000-0000940C0000}"/>
    <cellStyle name="Normal 22" xfId="3236" xr:uid="{00000000-0005-0000-0000-0000950C0000}"/>
    <cellStyle name="Normal 22 2" xfId="3237" xr:uid="{00000000-0005-0000-0000-0000960C0000}"/>
    <cellStyle name="Normal 22 3" xfId="3238" xr:uid="{00000000-0005-0000-0000-0000970C0000}"/>
    <cellStyle name="Normal 23" xfId="3239" xr:uid="{00000000-0005-0000-0000-0000980C0000}"/>
    <cellStyle name="Normal 23 2" xfId="3240" xr:uid="{00000000-0005-0000-0000-0000990C0000}"/>
    <cellStyle name="Normal 23 2 2" xfId="3241" xr:uid="{00000000-0005-0000-0000-00009A0C0000}"/>
    <cellStyle name="Normal 24" xfId="3242" xr:uid="{00000000-0005-0000-0000-00009B0C0000}"/>
    <cellStyle name="Normal 24 2" xfId="3243" xr:uid="{00000000-0005-0000-0000-00009C0C0000}"/>
    <cellStyle name="Normal 24 3" xfId="3244" xr:uid="{00000000-0005-0000-0000-00009D0C0000}"/>
    <cellStyle name="Normal 25" xfId="3245" xr:uid="{00000000-0005-0000-0000-00009E0C0000}"/>
    <cellStyle name="Normal 25 2" xfId="3246" xr:uid="{00000000-0005-0000-0000-00009F0C0000}"/>
    <cellStyle name="Normal 26" xfId="3247" xr:uid="{00000000-0005-0000-0000-0000A00C0000}"/>
    <cellStyle name="Normal 26 2" xfId="3248" xr:uid="{00000000-0005-0000-0000-0000A10C0000}"/>
    <cellStyle name="Normal 27" xfId="3249" xr:uid="{00000000-0005-0000-0000-0000A20C0000}"/>
    <cellStyle name="Normal 28" xfId="3250" xr:uid="{00000000-0005-0000-0000-0000A30C0000}"/>
    <cellStyle name="Normal 29" xfId="3251" xr:uid="{00000000-0005-0000-0000-0000A40C0000}"/>
    <cellStyle name="Normal 3" xfId="29" xr:uid="{00000000-0005-0000-0000-0000A50C0000}"/>
    <cellStyle name="Normal 3 2" xfId="3252" xr:uid="{00000000-0005-0000-0000-0000A60C0000}"/>
    <cellStyle name="Normal 3 2 2" xfId="3253" xr:uid="{00000000-0005-0000-0000-0000A70C0000}"/>
    <cellStyle name="Normal 3 2 3" xfId="3254" xr:uid="{00000000-0005-0000-0000-0000A80C0000}"/>
    <cellStyle name="Normal 3 3" xfId="3255" xr:uid="{00000000-0005-0000-0000-0000A90C0000}"/>
    <cellStyle name="Normal 3 4" xfId="3256" xr:uid="{00000000-0005-0000-0000-0000AA0C0000}"/>
    <cellStyle name="Normal 3 5" xfId="3257" xr:uid="{00000000-0005-0000-0000-0000AB0C0000}"/>
    <cellStyle name="Normal 30" xfId="3258" xr:uid="{00000000-0005-0000-0000-0000AC0C0000}"/>
    <cellStyle name="Normal 31" xfId="3259" xr:uid="{00000000-0005-0000-0000-0000AD0C0000}"/>
    <cellStyle name="Normal 32" xfId="3260" xr:uid="{00000000-0005-0000-0000-0000AE0C0000}"/>
    <cellStyle name="Normal 33" xfId="3261" xr:uid="{00000000-0005-0000-0000-0000AF0C0000}"/>
    <cellStyle name="Normal 34" xfId="3262" xr:uid="{00000000-0005-0000-0000-0000B00C0000}"/>
    <cellStyle name="Normal 35" xfId="3263" xr:uid="{00000000-0005-0000-0000-0000B10C0000}"/>
    <cellStyle name="Normal 36" xfId="3264" xr:uid="{00000000-0005-0000-0000-0000B20C0000}"/>
    <cellStyle name="Normal 37" xfId="3265" xr:uid="{00000000-0005-0000-0000-0000B30C0000}"/>
    <cellStyle name="Normal 38" xfId="3266" xr:uid="{00000000-0005-0000-0000-0000B40C0000}"/>
    <cellStyle name="Normal 39" xfId="3267" xr:uid="{00000000-0005-0000-0000-0000B50C0000}"/>
    <cellStyle name="Normal 4" xfId="28" xr:uid="{00000000-0005-0000-0000-0000B60C0000}"/>
    <cellStyle name="Normal 4 2" xfId="3268" xr:uid="{00000000-0005-0000-0000-0000B70C0000}"/>
    <cellStyle name="Normal 4 2 2" xfId="3269" xr:uid="{00000000-0005-0000-0000-0000B80C0000}"/>
    <cellStyle name="Normal 4 3" xfId="3270" xr:uid="{00000000-0005-0000-0000-0000B90C0000}"/>
    <cellStyle name="Normal 4 4" xfId="3271" xr:uid="{00000000-0005-0000-0000-0000BA0C0000}"/>
    <cellStyle name="Normal 40" xfId="3272" xr:uid="{00000000-0005-0000-0000-0000BB0C0000}"/>
    <cellStyle name="Normal 41" xfId="3273" xr:uid="{00000000-0005-0000-0000-0000BC0C0000}"/>
    <cellStyle name="Normal 42" xfId="3274" xr:uid="{00000000-0005-0000-0000-0000BD0C0000}"/>
    <cellStyle name="Normal 43" xfId="3275" xr:uid="{00000000-0005-0000-0000-0000BE0C0000}"/>
    <cellStyle name="Normal 44" xfId="3276" xr:uid="{00000000-0005-0000-0000-0000BF0C0000}"/>
    <cellStyle name="Normal 45" xfId="3277" xr:uid="{00000000-0005-0000-0000-0000C00C0000}"/>
    <cellStyle name="Normal 46" xfId="3278" xr:uid="{00000000-0005-0000-0000-0000C10C0000}"/>
    <cellStyle name="Normal 47" xfId="3279" xr:uid="{00000000-0005-0000-0000-0000C20C0000}"/>
    <cellStyle name="Normal 48" xfId="3280" xr:uid="{00000000-0005-0000-0000-0000C30C0000}"/>
    <cellStyle name="Normal 49" xfId="3281" xr:uid="{00000000-0005-0000-0000-0000C40C0000}"/>
    <cellStyle name="Normal 5" xfId="3282" xr:uid="{00000000-0005-0000-0000-0000C50C0000}"/>
    <cellStyle name="Normal 5 2" xfId="3283" xr:uid="{00000000-0005-0000-0000-0000C60C0000}"/>
    <cellStyle name="Normal 5 3" xfId="3284" xr:uid="{00000000-0005-0000-0000-0000C70C0000}"/>
    <cellStyle name="Normal 50" xfId="3285" xr:uid="{00000000-0005-0000-0000-0000C80C0000}"/>
    <cellStyle name="Normal 51" xfId="3286" xr:uid="{00000000-0005-0000-0000-0000C90C0000}"/>
    <cellStyle name="Normal 52" xfId="3287" xr:uid="{00000000-0005-0000-0000-0000CA0C0000}"/>
    <cellStyle name="Normal 53" xfId="3288" xr:uid="{00000000-0005-0000-0000-0000CB0C0000}"/>
    <cellStyle name="Normal 54" xfId="3289" xr:uid="{00000000-0005-0000-0000-0000CC0C0000}"/>
    <cellStyle name="Normal 6" xfId="3290" xr:uid="{00000000-0005-0000-0000-0000CD0C0000}"/>
    <cellStyle name="Normal 6 2" xfId="3291" xr:uid="{00000000-0005-0000-0000-0000CE0C0000}"/>
    <cellStyle name="Normal 7" xfId="3292" xr:uid="{00000000-0005-0000-0000-0000CF0C0000}"/>
    <cellStyle name="Normal 7 2" xfId="3293" xr:uid="{00000000-0005-0000-0000-0000D00C0000}"/>
    <cellStyle name="Normal 8" xfId="3294" xr:uid="{00000000-0005-0000-0000-0000D10C0000}"/>
    <cellStyle name="Normal 8 2" xfId="3295" xr:uid="{00000000-0005-0000-0000-0000D20C0000}"/>
    <cellStyle name="Normal 8 3" xfId="3296" xr:uid="{00000000-0005-0000-0000-0000D30C0000}"/>
    <cellStyle name="Normal 9" xfId="3297" xr:uid="{00000000-0005-0000-0000-0000D40C0000}"/>
    <cellStyle name="Normal 9 2" xfId="3298" xr:uid="{00000000-0005-0000-0000-0000D50C0000}"/>
    <cellStyle name="Normal 9 3" xfId="3299" xr:uid="{00000000-0005-0000-0000-0000D60C0000}"/>
    <cellStyle name="Normal 9 4" xfId="3300" xr:uid="{00000000-0005-0000-0000-0000D70C0000}"/>
    <cellStyle name="Normal_~6011498" xfId="9" xr:uid="{00000000-0005-0000-0000-0000D80C0000}"/>
    <cellStyle name="Normal_~6011498 2" xfId="21" xr:uid="{00000000-0005-0000-0000-0000D90C0000}"/>
    <cellStyle name="Normal_appendix 1 ffps " xfId="10" xr:uid="{00000000-0005-0000-0000-0000DA0C0000}"/>
    <cellStyle name="Normal_Basel II_package Nov 27_UPDATED" xfId="11" xr:uid="{00000000-0005-0000-0000-0000DC0C0000}"/>
    <cellStyle name="Normal_Basel II_package Nov 27_UPDATED 2" xfId="12" xr:uid="{00000000-0005-0000-0000-0000DD0C0000}"/>
    <cellStyle name="Normal_Book2" xfId="13" xr:uid="{00000000-0005-0000-0000-0000DE0C0000}"/>
    <cellStyle name="Normal_Credit Loss Table - For discussion 11042009" xfId="14" xr:uid="{00000000-0005-0000-0000-0000DF0C0000}"/>
    <cellStyle name="Normal_glossary" xfId="15" xr:uid="{00000000-0005-0000-0000-0000E00C0000}"/>
    <cellStyle name="Normal_Maturity_Q409_Supplementary" xfId="16" xr:uid="{00000000-0005-0000-0000-0000E10C0000}"/>
    <cellStyle name="Normal_Proposed Basel III common disclosure template Jan 1 2018" xfId="22" xr:uid="{00000000-0005-0000-0000-0000E20C0000}"/>
    <cellStyle name="Normal_Proposed Basel III common disclosure template Jan 1 2018 2" xfId="23" xr:uid="{00000000-0005-0000-0000-0000E30C0000}"/>
    <cellStyle name="Normal_Q2 13 Supplementary Basel III rounding fix" xfId="24" xr:uid="{00000000-0005-0000-0000-0000E40C0000}"/>
    <cellStyle name="Normal_Q2 2013 Proposed Basel III common disclosure template Jan 1 2018 v3" xfId="25" xr:uid="{00000000-0005-0000-0000-0000E50C0000}"/>
    <cellStyle name="Normal_Q3-08 Supplementary Final" xfId="17" xr:uid="{00000000-0005-0000-0000-0000E60C0000}"/>
    <cellStyle name="Nota" xfId="3301" xr:uid="{00000000-0005-0000-0000-0000E70C0000}"/>
    <cellStyle name="Nota 10" xfId="3302" xr:uid="{00000000-0005-0000-0000-0000E80C0000}"/>
    <cellStyle name="Nota 11" xfId="3303" xr:uid="{00000000-0005-0000-0000-0000E90C0000}"/>
    <cellStyle name="Nota 12" xfId="3304" xr:uid="{00000000-0005-0000-0000-0000EA0C0000}"/>
    <cellStyle name="Nota 13" xfId="3305" xr:uid="{00000000-0005-0000-0000-0000EB0C0000}"/>
    <cellStyle name="Nota 2" xfId="3306" xr:uid="{00000000-0005-0000-0000-0000EC0C0000}"/>
    <cellStyle name="Nota 2 10" xfId="3307" xr:uid="{00000000-0005-0000-0000-0000ED0C0000}"/>
    <cellStyle name="Nota 2 11" xfId="3308" xr:uid="{00000000-0005-0000-0000-0000EE0C0000}"/>
    <cellStyle name="Nota 2 12" xfId="3309" xr:uid="{00000000-0005-0000-0000-0000EF0C0000}"/>
    <cellStyle name="Nota 2 2" xfId="3310" xr:uid="{00000000-0005-0000-0000-0000F00C0000}"/>
    <cellStyle name="Nota 2 2 10" xfId="3311" xr:uid="{00000000-0005-0000-0000-0000F10C0000}"/>
    <cellStyle name="Nota 2 2 11" xfId="3312" xr:uid="{00000000-0005-0000-0000-0000F20C0000}"/>
    <cellStyle name="Nota 2 2 12" xfId="3313" xr:uid="{00000000-0005-0000-0000-0000F30C0000}"/>
    <cellStyle name="Nota 2 2 13" xfId="3314" xr:uid="{00000000-0005-0000-0000-0000F40C0000}"/>
    <cellStyle name="Nota 2 2 14" xfId="3315" xr:uid="{00000000-0005-0000-0000-0000F50C0000}"/>
    <cellStyle name="Nota 2 2 2" xfId="3316" xr:uid="{00000000-0005-0000-0000-0000F60C0000}"/>
    <cellStyle name="Nota 2 2 3" xfId="3317" xr:uid="{00000000-0005-0000-0000-0000F70C0000}"/>
    <cellStyle name="Nota 2 2 4" xfId="3318" xr:uid="{00000000-0005-0000-0000-0000F80C0000}"/>
    <cellStyle name="Nota 2 2 5" xfId="3319" xr:uid="{00000000-0005-0000-0000-0000F90C0000}"/>
    <cellStyle name="Nota 2 2 6" xfId="3320" xr:uid="{00000000-0005-0000-0000-0000FA0C0000}"/>
    <cellStyle name="Nota 2 2 7" xfId="3321" xr:uid="{00000000-0005-0000-0000-0000FB0C0000}"/>
    <cellStyle name="Nota 2 2 8" xfId="3322" xr:uid="{00000000-0005-0000-0000-0000FC0C0000}"/>
    <cellStyle name="Nota 2 2 9" xfId="3323" xr:uid="{00000000-0005-0000-0000-0000FD0C0000}"/>
    <cellStyle name="Nota 2 3" xfId="3324" xr:uid="{00000000-0005-0000-0000-0000FE0C0000}"/>
    <cellStyle name="Nota 2 3 10" xfId="3325" xr:uid="{00000000-0005-0000-0000-0000FF0C0000}"/>
    <cellStyle name="Nota 2 3 11" xfId="3326" xr:uid="{00000000-0005-0000-0000-0000000D0000}"/>
    <cellStyle name="Nota 2 3 12" xfId="3327" xr:uid="{00000000-0005-0000-0000-0000010D0000}"/>
    <cellStyle name="Nota 2 3 13" xfId="3328" xr:uid="{00000000-0005-0000-0000-0000020D0000}"/>
    <cellStyle name="Nota 2 3 14" xfId="3329" xr:uid="{00000000-0005-0000-0000-0000030D0000}"/>
    <cellStyle name="Nota 2 3 2" xfId="3330" xr:uid="{00000000-0005-0000-0000-0000040D0000}"/>
    <cellStyle name="Nota 2 3 3" xfId="3331" xr:uid="{00000000-0005-0000-0000-0000050D0000}"/>
    <cellStyle name="Nota 2 3 4" xfId="3332" xr:uid="{00000000-0005-0000-0000-0000060D0000}"/>
    <cellStyle name="Nota 2 3 5" xfId="3333" xr:uid="{00000000-0005-0000-0000-0000070D0000}"/>
    <cellStyle name="Nota 2 3 6" xfId="3334" xr:uid="{00000000-0005-0000-0000-0000080D0000}"/>
    <cellStyle name="Nota 2 3 7" xfId="3335" xr:uid="{00000000-0005-0000-0000-0000090D0000}"/>
    <cellStyle name="Nota 2 3 8" xfId="3336" xr:uid="{00000000-0005-0000-0000-00000A0D0000}"/>
    <cellStyle name="Nota 2 3 9" xfId="3337" xr:uid="{00000000-0005-0000-0000-00000B0D0000}"/>
    <cellStyle name="Nota 2 4" xfId="3338" xr:uid="{00000000-0005-0000-0000-00000C0D0000}"/>
    <cellStyle name="Nota 2 5" xfId="3339" xr:uid="{00000000-0005-0000-0000-00000D0D0000}"/>
    <cellStyle name="Nota 2 6" xfId="3340" xr:uid="{00000000-0005-0000-0000-00000E0D0000}"/>
    <cellStyle name="Nota 2 7" xfId="3341" xr:uid="{00000000-0005-0000-0000-00000F0D0000}"/>
    <cellStyle name="Nota 2 8" xfId="3342" xr:uid="{00000000-0005-0000-0000-0000100D0000}"/>
    <cellStyle name="Nota 2 9" xfId="3343" xr:uid="{00000000-0005-0000-0000-0000110D0000}"/>
    <cellStyle name="Nota 3" xfId="3344" xr:uid="{00000000-0005-0000-0000-0000120D0000}"/>
    <cellStyle name="Nota 3 10" xfId="3345" xr:uid="{00000000-0005-0000-0000-0000130D0000}"/>
    <cellStyle name="Nota 3 11" xfId="3346" xr:uid="{00000000-0005-0000-0000-0000140D0000}"/>
    <cellStyle name="Nota 3 12" xfId="3347" xr:uid="{00000000-0005-0000-0000-0000150D0000}"/>
    <cellStyle name="Nota 3 13" xfId="3348" xr:uid="{00000000-0005-0000-0000-0000160D0000}"/>
    <cellStyle name="Nota 3 14" xfId="3349" xr:uid="{00000000-0005-0000-0000-0000170D0000}"/>
    <cellStyle name="Nota 3 15" xfId="3350" xr:uid="{00000000-0005-0000-0000-0000180D0000}"/>
    <cellStyle name="Nota 3 2" xfId="3351" xr:uid="{00000000-0005-0000-0000-0000190D0000}"/>
    <cellStyle name="Nota 3 3" xfId="3352" xr:uid="{00000000-0005-0000-0000-00001A0D0000}"/>
    <cellStyle name="Nota 3 4" xfId="3353" xr:uid="{00000000-0005-0000-0000-00001B0D0000}"/>
    <cellStyle name="Nota 3 5" xfId="3354" xr:uid="{00000000-0005-0000-0000-00001C0D0000}"/>
    <cellStyle name="Nota 3 6" xfId="3355" xr:uid="{00000000-0005-0000-0000-00001D0D0000}"/>
    <cellStyle name="Nota 3 7" xfId="3356" xr:uid="{00000000-0005-0000-0000-00001E0D0000}"/>
    <cellStyle name="Nota 3 8" xfId="3357" xr:uid="{00000000-0005-0000-0000-00001F0D0000}"/>
    <cellStyle name="Nota 3 9" xfId="3358" xr:uid="{00000000-0005-0000-0000-0000200D0000}"/>
    <cellStyle name="Nota 4" xfId="3359" xr:uid="{00000000-0005-0000-0000-0000210D0000}"/>
    <cellStyle name="Nota 4 10" xfId="3360" xr:uid="{00000000-0005-0000-0000-0000220D0000}"/>
    <cellStyle name="Nota 4 11" xfId="3361" xr:uid="{00000000-0005-0000-0000-0000230D0000}"/>
    <cellStyle name="Nota 4 12" xfId="3362" xr:uid="{00000000-0005-0000-0000-0000240D0000}"/>
    <cellStyle name="Nota 4 13" xfId="3363" xr:uid="{00000000-0005-0000-0000-0000250D0000}"/>
    <cellStyle name="Nota 4 14" xfId="3364" xr:uid="{00000000-0005-0000-0000-0000260D0000}"/>
    <cellStyle name="Nota 4 2" xfId="3365" xr:uid="{00000000-0005-0000-0000-0000270D0000}"/>
    <cellStyle name="Nota 4 3" xfId="3366" xr:uid="{00000000-0005-0000-0000-0000280D0000}"/>
    <cellStyle name="Nota 4 4" xfId="3367" xr:uid="{00000000-0005-0000-0000-0000290D0000}"/>
    <cellStyle name="Nota 4 5" xfId="3368" xr:uid="{00000000-0005-0000-0000-00002A0D0000}"/>
    <cellStyle name="Nota 4 6" xfId="3369" xr:uid="{00000000-0005-0000-0000-00002B0D0000}"/>
    <cellStyle name="Nota 4 7" xfId="3370" xr:uid="{00000000-0005-0000-0000-00002C0D0000}"/>
    <cellStyle name="Nota 4 8" xfId="3371" xr:uid="{00000000-0005-0000-0000-00002D0D0000}"/>
    <cellStyle name="Nota 4 9" xfId="3372" xr:uid="{00000000-0005-0000-0000-00002E0D0000}"/>
    <cellStyle name="Nota 5" xfId="3373" xr:uid="{00000000-0005-0000-0000-00002F0D0000}"/>
    <cellStyle name="Nota 6" xfId="3374" xr:uid="{00000000-0005-0000-0000-0000300D0000}"/>
    <cellStyle name="Nota 7" xfId="3375" xr:uid="{00000000-0005-0000-0000-0000310D0000}"/>
    <cellStyle name="Nota 8" xfId="3376" xr:uid="{00000000-0005-0000-0000-0000320D0000}"/>
    <cellStyle name="Nota 9" xfId="3377" xr:uid="{00000000-0005-0000-0000-0000330D0000}"/>
    <cellStyle name="Notas" xfId="3378" xr:uid="{00000000-0005-0000-0000-0000340D0000}"/>
    <cellStyle name="Notas 2" xfId="3379" xr:uid="{00000000-0005-0000-0000-0000350D0000}"/>
    <cellStyle name="Note 10" xfId="3380" xr:uid="{00000000-0005-0000-0000-0000360D0000}"/>
    <cellStyle name="Note 11" xfId="3381" xr:uid="{00000000-0005-0000-0000-0000370D0000}"/>
    <cellStyle name="Note 12" xfId="3382" xr:uid="{00000000-0005-0000-0000-0000380D0000}"/>
    <cellStyle name="Note 13" xfId="3383" xr:uid="{00000000-0005-0000-0000-0000390D0000}"/>
    <cellStyle name="Note 14" xfId="3384" xr:uid="{00000000-0005-0000-0000-00003A0D0000}"/>
    <cellStyle name="Note 2" xfId="3385" xr:uid="{00000000-0005-0000-0000-00003B0D0000}"/>
    <cellStyle name="Note 2 10" xfId="3386" xr:uid="{00000000-0005-0000-0000-00003C0D0000}"/>
    <cellStyle name="Note 2 11" xfId="3387" xr:uid="{00000000-0005-0000-0000-00003D0D0000}"/>
    <cellStyle name="Note 2 12" xfId="3388" xr:uid="{00000000-0005-0000-0000-00003E0D0000}"/>
    <cellStyle name="Note 2 13" xfId="3389" xr:uid="{00000000-0005-0000-0000-00003F0D0000}"/>
    <cellStyle name="Note 2 14" xfId="3390" xr:uid="{00000000-0005-0000-0000-0000400D0000}"/>
    <cellStyle name="Note 2 2" xfId="3391" xr:uid="{00000000-0005-0000-0000-0000410D0000}"/>
    <cellStyle name="Note 2 2 10" xfId="3392" xr:uid="{00000000-0005-0000-0000-0000420D0000}"/>
    <cellStyle name="Note 2 2 11" xfId="3393" xr:uid="{00000000-0005-0000-0000-0000430D0000}"/>
    <cellStyle name="Note 2 2 12" xfId="3394" xr:uid="{00000000-0005-0000-0000-0000440D0000}"/>
    <cellStyle name="Note 2 2 13" xfId="3395" xr:uid="{00000000-0005-0000-0000-0000450D0000}"/>
    <cellStyle name="Note 2 2 14" xfId="3396" xr:uid="{00000000-0005-0000-0000-0000460D0000}"/>
    <cellStyle name="Note 2 2 15" xfId="3397" xr:uid="{00000000-0005-0000-0000-0000470D0000}"/>
    <cellStyle name="Note 2 2 2" xfId="3398" xr:uid="{00000000-0005-0000-0000-0000480D0000}"/>
    <cellStyle name="Note 2 2 2 2" xfId="3399" xr:uid="{00000000-0005-0000-0000-0000490D0000}"/>
    <cellStyle name="Note 2 2 3" xfId="3400" xr:uid="{00000000-0005-0000-0000-00004A0D0000}"/>
    <cellStyle name="Note 2 2 4" xfId="3401" xr:uid="{00000000-0005-0000-0000-00004B0D0000}"/>
    <cellStyle name="Note 2 2 5" xfId="3402" xr:uid="{00000000-0005-0000-0000-00004C0D0000}"/>
    <cellStyle name="Note 2 2 6" xfId="3403" xr:uid="{00000000-0005-0000-0000-00004D0D0000}"/>
    <cellStyle name="Note 2 2 7" xfId="3404" xr:uid="{00000000-0005-0000-0000-00004E0D0000}"/>
    <cellStyle name="Note 2 2 8" xfId="3405" xr:uid="{00000000-0005-0000-0000-00004F0D0000}"/>
    <cellStyle name="Note 2 2 9" xfId="3406" xr:uid="{00000000-0005-0000-0000-0000500D0000}"/>
    <cellStyle name="Note 2 3" xfId="3407" xr:uid="{00000000-0005-0000-0000-0000510D0000}"/>
    <cellStyle name="Note 2 3 10" xfId="3408" xr:uid="{00000000-0005-0000-0000-0000520D0000}"/>
    <cellStyle name="Note 2 3 11" xfId="3409" xr:uid="{00000000-0005-0000-0000-0000530D0000}"/>
    <cellStyle name="Note 2 3 12" xfId="3410" xr:uid="{00000000-0005-0000-0000-0000540D0000}"/>
    <cellStyle name="Note 2 3 13" xfId="3411" xr:uid="{00000000-0005-0000-0000-0000550D0000}"/>
    <cellStyle name="Note 2 3 14" xfId="3412" xr:uid="{00000000-0005-0000-0000-0000560D0000}"/>
    <cellStyle name="Note 2 3 15" xfId="3413" xr:uid="{00000000-0005-0000-0000-0000570D0000}"/>
    <cellStyle name="Note 2 3 2" xfId="3414" xr:uid="{00000000-0005-0000-0000-0000580D0000}"/>
    <cellStyle name="Note 2 3 3" xfId="3415" xr:uid="{00000000-0005-0000-0000-0000590D0000}"/>
    <cellStyle name="Note 2 3 4" xfId="3416" xr:uid="{00000000-0005-0000-0000-00005A0D0000}"/>
    <cellStyle name="Note 2 3 5" xfId="3417" xr:uid="{00000000-0005-0000-0000-00005B0D0000}"/>
    <cellStyle name="Note 2 3 6" xfId="3418" xr:uid="{00000000-0005-0000-0000-00005C0D0000}"/>
    <cellStyle name="Note 2 3 7" xfId="3419" xr:uid="{00000000-0005-0000-0000-00005D0D0000}"/>
    <cellStyle name="Note 2 3 8" xfId="3420" xr:uid="{00000000-0005-0000-0000-00005E0D0000}"/>
    <cellStyle name="Note 2 3 9" xfId="3421" xr:uid="{00000000-0005-0000-0000-00005F0D0000}"/>
    <cellStyle name="Note 2 4" xfId="3422" xr:uid="{00000000-0005-0000-0000-0000600D0000}"/>
    <cellStyle name="Note 2 4 2" xfId="3423" xr:uid="{00000000-0005-0000-0000-0000610D0000}"/>
    <cellStyle name="Note 2 5" xfId="3424" xr:uid="{00000000-0005-0000-0000-0000620D0000}"/>
    <cellStyle name="Note 2 5 2" xfId="3425" xr:uid="{00000000-0005-0000-0000-0000630D0000}"/>
    <cellStyle name="Note 2 6" xfId="3426" xr:uid="{00000000-0005-0000-0000-0000640D0000}"/>
    <cellStyle name="Note 2 7" xfId="3427" xr:uid="{00000000-0005-0000-0000-0000650D0000}"/>
    <cellStyle name="Note 2 8" xfId="3428" xr:uid="{00000000-0005-0000-0000-0000660D0000}"/>
    <cellStyle name="Note 2 9" xfId="3429" xr:uid="{00000000-0005-0000-0000-0000670D0000}"/>
    <cellStyle name="Note 3" xfId="3430" xr:uid="{00000000-0005-0000-0000-0000680D0000}"/>
    <cellStyle name="Note 3 10" xfId="3431" xr:uid="{00000000-0005-0000-0000-0000690D0000}"/>
    <cellStyle name="Note 3 11" xfId="3432" xr:uid="{00000000-0005-0000-0000-00006A0D0000}"/>
    <cellStyle name="Note 3 12" xfId="3433" xr:uid="{00000000-0005-0000-0000-00006B0D0000}"/>
    <cellStyle name="Note 3 13" xfId="3434" xr:uid="{00000000-0005-0000-0000-00006C0D0000}"/>
    <cellStyle name="Note 3 14" xfId="3435" xr:uid="{00000000-0005-0000-0000-00006D0D0000}"/>
    <cellStyle name="Note 3 2" xfId="3436" xr:uid="{00000000-0005-0000-0000-00006E0D0000}"/>
    <cellStyle name="Note 3 2 10" xfId="3437" xr:uid="{00000000-0005-0000-0000-00006F0D0000}"/>
    <cellStyle name="Note 3 2 11" xfId="3438" xr:uid="{00000000-0005-0000-0000-0000700D0000}"/>
    <cellStyle name="Note 3 2 12" xfId="3439" xr:uid="{00000000-0005-0000-0000-0000710D0000}"/>
    <cellStyle name="Note 3 2 13" xfId="3440" xr:uid="{00000000-0005-0000-0000-0000720D0000}"/>
    <cellStyle name="Note 3 2 14" xfId="3441" xr:uid="{00000000-0005-0000-0000-0000730D0000}"/>
    <cellStyle name="Note 3 2 15" xfId="3442" xr:uid="{00000000-0005-0000-0000-0000740D0000}"/>
    <cellStyle name="Note 3 2 2" xfId="3443" xr:uid="{00000000-0005-0000-0000-0000750D0000}"/>
    <cellStyle name="Note 3 2 3" xfId="3444" xr:uid="{00000000-0005-0000-0000-0000760D0000}"/>
    <cellStyle name="Note 3 2 4" xfId="3445" xr:uid="{00000000-0005-0000-0000-0000770D0000}"/>
    <cellStyle name="Note 3 2 5" xfId="3446" xr:uid="{00000000-0005-0000-0000-0000780D0000}"/>
    <cellStyle name="Note 3 2 6" xfId="3447" xr:uid="{00000000-0005-0000-0000-0000790D0000}"/>
    <cellStyle name="Note 3 2 7" xfId="3448" xr:uid="{00000000-0005-0000-0000-00007A0D0000}"/>
    <cellStyle name="Note 3 2 8" xfId="3449" xr:uid="{00000000-0005-0000-0000-00007B0D0000}"/>
    <cellStyle name="Note 3 2 9" xfId="3450" xr:uid="{00000000-0005-0000-0000-00007C0D0000}"/>
    <cellStyle name="Note 3 3" xfId="3451" xr:uid="{00000000-0005-0000-0000-00007D0D0000}"/>
    <cellStyle name="Note 3 3 10" xfId="3452" xr:uid="{00000000-0005-0000-0000-00007E0D0000}"/>
    <cellStyle name="Note 3 3 11" xfId="3453" xr:uid="{00000000-0005-0000-0000-00007F0D0000}"/>
    <cellStyle name="Note 3 3 12" xfId="3454" xr:uid="{00000000-0005-0000-0000-0000800D0000}"/>
    <cellStyle name="Note 3 3 13" xfId="3455" xr:uid="{00000000-0005-0000-0000-0000810D0000}"/>
    <cellStyle name="Note 3 3 14" xfId="3456" xr:uid="{00000000-0005-0000-0000-0000820D0000}"/>
    <cellStyle name="Note 3 3 2" xfId="3457" xr:uid="{00000000-0005-0000-0000-0000830D0000}"/>
    <cellStyle name="Note 3 3 3" xfId="3458" xr:uid="{00000000-0005-0000-0000-0000840D0000}"/>
    <cellStyle name="Note 3 3 4" xfId="3459" xr:uid="{00000000-0005-0000-0000-0000850D0000}"/>
    <cellStyle name="Note 3 3 5" xfId="3460" xr:uid="{00000000-0005-0000-0000-0000860D0000}"/>
    <cellStyle name="Note 3 3 6" xfId="3461" xr:uid="{00000000-0005-0000-0000-0000870D0000}"/>
    <cellStyle name="Note 3 3 7" xfId="3462" xr:uid="{00000000-0005-0000-0000-0000880D0000}"/>
    <cellStyle name="Note 3 3 8" xfId="3463" xr:uid="{00000000-0005-0000-0000-0000890D0000}"/>
    <cellStyle name="Note 3 3 9" xfId="3464" xr:uid="{00000000-0005-0000-0000-00008A0D0000}"/>
    <cellStyle name="Note 3 4" xfId="3465" xr:uid="{00000000-0005-0000-0000-00008B0D0000}"/>
    <cellStyle name="Note 3 5" xfId="3466" xr:uid="{00000000-0005-0000-0000-00008C0D0000}"/>
    <cellStyle name="Note 3 6" xfId="3467" xr:uid="{00000000-0005-0000-0000-00008D0D0000}"/>
    <cellStyle name="Note 3 7" xfId="3468" xr:uid="{00000000-0005-0000-0000-00008E0D0000}"/>
    <cellStyle name="Note 3 8" xfId="3469" xr:uid="{00000000-0005-0000-0000-00008F0D0000}"/>
    <cellStyle name="Note 3 9" xfId="3470" xr:uid="{00000000-0005-0000-0000-0000900D0000}"/>
    <cellStyle name="Note 4" xfId="3471" xr:uid="{00000000-0005-0000-0000-0000910D0000}"/>
    <cellStyle name="Note 4 10" xfId="3472" xr:uid="{00000000-0005-0000-0000-0000920D0000}"/>
    <cellStyle name="Note 4 11" xfId="3473" xr:uid="{00000000-0005-0000-0000-0000930D0000}"/>
    <cellStyle name="Note 4 12" xfId="3474" xr:uid="{00000000-0005-0000-0000-0000940D0000}"/>
    <cellStyle name="Note 4 13" xfId="3475" xr:uid="{00000000-0005-0000-0000-0000950D0000}"/>
    <cellStyle name="Note 4 14" xfId="3476" xr:uid="{00000000-0005-0000-0000-0000960D0000}"/>
    <cellStyle name="Note 4 15" xfId="3477" xr:uid="{00000000-0005-0000-0000-0000970D0000}"/>
    <cellStyle name="Note 4 16" xfId="3478" xr:uid="{00000000-0005-0000-0000-0000980D0000}"/>
    <cellStyle name="Note 4 17" xfId="3479" xr:uid="{00000000-0005-0000-0000-0000990D0000}"/>
    <cellStyle name="Note 4 2" xfId="3480" xr:uid="{00000000-0005-0000-0000-00009A0D0000}"/>
    <cellStyle name="Note 4 3" xfId="3481" xr:uid="{00000000-0005-0000-0000-00009B0D0000}"/>
    <cellStyle name="Note 4 4" xfId="3482" xr:uid="{00000000-0005-0000-0000-00009C0D0000}"/>
    <cellStyle name="Note 4 5" xfId="3483" xr:uid="{00000000-0005-0000-0000-00009D0D0000}"/>
    <cellStyle name="Note 4 6" xfId="3484" xr:uid="{00000000-0005-0000-0000-00009E0D0000}"/>
    <cellStyle name="Note 4 7" xfId="3485" xr:uid="{00000000-0005-0000-0000-00009F0D0000}"/>
    <cellStyle name="Note 4 8" xfId="3486" xr:uid="{00000000-0005-0000-0000-0000A00D0000}"/>
    <cellStyle name="Note 4 9" xfId="3487" xr:uid="{00000000-0005-0000-0000-0000A10D0000}"/>
    <cellStyle name="Note 5" xfId="3488" xr:uid="{00000000-0005-0000-0000-0000A20D0000}"/>
    <cellStyle name="Note 5 10" xfId="3489" xr:uid="{00000000-0005-0000-0000-0000A30D0000}"/>
    <cellStyle name="Note 5 11" xfId="3490" xr:uid="{00000000-0005-0000-0000-0000A40D0000}"/>
    <cellStyle name="Note 5 12" xfId="3491" xr:uid="{00000000-0005-0000-0000-0000A50D0000}"/>
    <cellStyle name="Note 5 13" xfId="3492" xr:uid="{00000000-0005-0000-0000-0000A60D0000}"/>
    <cellStyle name="Note 5 14" xfId="3493" xr:uid="{00000000-0005-0000-0000-0000A70D0000}"/>
    <cellStyle name="Note 5 15" xfId="3494" xr:uid="{00000000-0005-0000-0000-0000A80D0000}"/>
    <cellStyle name="Note 5 16" xfId="3495" xr:uid="{00000000-0005-0000-0000-0000A90D0000}"/>
    <cellStyle name="Note 5 2" xfId="3496" xr:uid="{00000000-0005-0000-0000-0000AA0D0000}"/>
    <cellStyle name="Note 5 3" xfId="3497" xr:uid="{00000000-0005-0000-0000-0000AB0D0000}"/>
    <cellStyle name="Note 5 4" xfId="3498" xr:uid="{00000000-0005-0000-0000-0000AC0D0000}"/>
    <cellStyle name="Note 5 5" xfId="3499" xr:uid="{00000000-0005-0000-0000-0000AD0D0000}"/>
    <cellStyle name="Note 5 6" xfId="3500" xr:uid="{00000000-0005-0000-0000-0000AE0D0000}"/>
    <cellStyle name="Note 5 7" xfId="3501" xr:uid="{00000000-0005-0000-0000-0000AF0D0000}"/>
    <cellStyle name="Note 5 8" xfId="3502" xr:uid="{00000000-0005-0000-0000-0000B00D0000}"/>
    <cellStyle name="Note 5 9" xfId="3503" xr:uid="{00000000-0005-0000-0000-0000B10D0000}"/>
    <cellStyle name="Note 6" xfId="3504" xr:uid="{00000000-0005-0000-0000-0000B20D0000}"/>
    <cellStyle name="Note 7" xfId="3505" xr:uid="{00000000-0005-0000-0000-0000B30D0000}"/>
    <cellStyle name="Note 8" xfId="3506" xr:uid="{00000000-0005-0000-0000-0000B40D0000}"/>
    <cellStyle name="Note 9" xfId="3507" xr:uid="{00000000-0005-0000-0000-0000B50D0000}"/>
    <cellStyle name="NumberFormat" xfId="3508" xr:uid="{00000000-0005-0000-0000-0000B60D0000}"/>
    <cellStyle name="NumberFormat 2" xfId="3509" xr:uid="{00000000-0005-0000-0000-0000B70D0000}"/>
    <cellStyle name="OBI_ColHeader" xfId="3510" xr:uid="{00000000-0005-0000-0000-0000B80D0000}"/>
    <cellStyle name="optionalExposure" xfId="3511" xr:uid="{00000000-0005-0000-0000-0000B90D0000}"/>
    <cellStyle name="optionalExposure 10" xfId="3512" xr:uid="{00000000-0005-0000-0000-0000BA0D0000}"/>
    <cellStyle name="optionalExposure 11" xfId="3513" xr:uid="{00000000-0005-0000-0000-0000BB0D0000}"/>
    <cellStyle name="optionalExposure 12" xfId="3514" xr:uid="{00000000-0005-0000-0000-0000BC0D0000}"/>
    <cellStyle name="optionalExposure 13" xfId="3515" xr:uid="{00000000-0005-0000-0000-0000BD0D0000}"/>
    <cellStyle name="optionalExposure 2" xfId="3516" xr:uid="{00000000-0005-0000-0000-0000BE0D0000}"/>
    <cellStyle name="optionalExposure 2 10" xfId="3517" xr:uid="{00000000-0005-0000-0000-0000BF0D0000}"/>
    <cellStyle name="optionalExposure 2 11" xfId="3518" xr:uid="{00000000-0005-0000-0000-0000C00D0000}"/>
    <cellStyle name="optionalExposure 2 12" xfId="3519" xr:uid="{00000000-0005-0000-0000-0000C10D0000}"/>
    <cellStyle name="optionalExposure 2 2" xfId="3520" xr:uid="{00000000-0005-0000-0000-0000C20D0000}"/>
    <cellStyle name="optionalExposure 2 2 10" xfId="3521" xr:uid="{00000000-0005-0000-0000-0000C30D0000}"/>
    <cellStyle name="optionalExposure 2 2 11" xfId="3522" xr:uid="{00000000-0005-0000-0000-0000C40D0000}"/>
    <cellStyle name="optionalExposure 2 2 12" xfId="3523" xr:uid="{00000000-0005-0000-0000-0000C50D0000}"/>
    <cellStyle name="optionalExposure 2 2 13" xfId="3524" xr:uid="{00000000-0005-0000-0000-0000C60D0000}"/>
    <cellStyle name="optionalExposure 2 2 14" xfId="3525" xr:uid="{00000000-0005-0000-0000-0000C70D0000}"/>
    <cellStyle name="optionalExposure 2 2 2" xfId="3526" xr:uid="{00000000-0005-0000-0000-0000C80D0000}"/>
    <cellStyle name="optionalExposure 2 2 3" xfId="3527" xr:uid="{00000000-0005-0000-0000-0000C90D0000}"/>
    <cellStyle name="optionalExposure 2 2 4" xfId="3528" xr:uid="{00000000-0005-0000-0000-0000CA0D0000}"/>
    <cellStyle name="optionalExposure 2 2 5" xfId="3529" xr:uid="{00000000-0005-0000-0000-0000CB0D0000}"/>
    <cellStyle name="optionalExposure 2 2 6" xfId="3530" xr:uid="{00000000-0005-0000-0000-0000CC0D0000}"/>
    <cellStyle name="optionalExposure 2 2 7" xfId="3531" xr:uid="{00000000-0005-0000-0000-0000CD0D0000}"/>
    <cellStyle name="optionalExposure 2 2 8" xfId="3532" xr:uid="{00000000-0005-0000-0000-0000CE0D0000}"/>
    <cellStyle name="optionalExposure 2 2 9" xfId="3533" xr:uid="{00000000-0005-0000-0000-0000CF0D0000}"/>
    <cellStyle name="optionalExposure 2 3" xfId="3534" xr:uid="{00000000-0005-0000-0000-0000D00D0000}"/>
    <cellStyle name="optionalExposure 2 3 10" xfId="3535" xr:uid="{00000000-0005-0000-0000-0000D10D0000}"/>
    <cellStyle name="optionalExposure 2 3 11" xfId="3536" xr:uid="{00000000-0005-0000-0000-0000D20D0000}"/>
    <cellStyle name="optionalExposure 2 3 12" xfId="3537" xr:uid="{00000000-0005-0000-0000-0000D30D0000}"/>
    <cellStyle name="optionalExposure 2 3 13" xfId="3538" xr:uid="{00000000-0005-0000-0000-0000D40D0000}"/>
    <cellStyle name="optionalExposure 2 3 14" xfId="3539" xr:uid="{00000000-0005-0000-0000-0000D50D0000}"/>
    <cellStyle name="optionalExposure 2 3 2" xfId="3540" xr:uid="{00000000-0005-0000-0000-0000D60D0000}"/>
    <cellStyle name="optionalExposure 2 3 3" xfId="3541" xr:uid="{00000000-0005-0000-0000-0000D70D0000}"/>
    <cellStyle name="optionalExposure 2 3 4" xfId="3542" xr:uid="{00000000-0005-0000-0000-0000D80D0000}"/>
    <cellStyle name="optionalExposure 2 3 5" xfId="3543" xr:uid="{00000000-0005-0000-0000-0000D90D0000}"/>
    <cellStyle name="optionalExposure 2 3 6" xfId="3544" xr:uid="{00000000-0005-0000-0000-0000DA0D0000}"/>
    <cellStyle name="optionalExposure 2 3 7" xfId="3545" xr:uid="{00000000-0005-0000-0000-0000DB0D0000}"/>
    <cellStyle name="optionalExposure 2 3 8" xfId="3546" xr:uid="{00000000-0005-0000-0000-0000DC0D0000}"/>
    <cellStyle name="optionalExposure 2 3 9" xfId="3547" xr:uid="{00000000-0005-0000-0000-0000DD0D0000}"/>
    <cellStyle name="optionalExposure 2 4" xfId="3548" xr:uid="{00000000-0005-0000-0000-0000DE0D0000}"/>
    <cellStyle name="optionalExposure 2 5" xfId="3549" xr:uid="{00000000-0005-0000-0000-0000DF0D0000}"/>
    <cellStyle name="optionalExposure 2 6" xfId="3550" xr:uid="{00000000-0005-0000-0000-0000E00D0000}"/>
    <cellStyle name="optionalExposure 2 7" xfId="3551" xr:uid="{00000000-0005-0000-0000-0000E10D0000}"/>
    <cellStyle name="optionalExposure 2 8" xfId="3552" xr:uid="{00000000-0005-0000-0000-0000E20D0000}"/>
    <cellStyle name="optionalExposure 2 9" xfId="3553" xr:uid="{00000000-0005-0000-0000-0000E30D0000}"/>
    <cellStyle name="optionalExposure 3" xfId="3554" xr:uid="{00000000-0005-0000-0000-0000E40D0000}"/>
    <cellStyle name="optionalExposure 3 10" xfId="3555" xr:uid="{00000000-0005-0000-0000-0000E50D0000}"/>
    <cellStyle name="optionalExposure 3 11" xfId="3556" xr:uid="{00000000-0005-0000-0000-0000E60D0000}"/>
    <cellStyle name="optionalExposure 3 12" xfId="3557" xr:uid="{00000000-0005-0000-0000-0000E70D0000}"/>
    <cellStyle name="optionalExposure 3 13" xfId="3558" xr:uid="{00000000-0005-0000-0000-0000E80D0000}"/>
    <cellStyle name="optionalExposure 3 14" xfId="3559" xr:uid="{00000000-0005-0000-0000-0000E90D0000}"/>
    <cellStyle name="optionalExposure 3 2" xfId="3560" xr:uid="{00000000-0005-0000-0000-0000EA0D0000}"/>
    <cellStyle name="optionalExposure 3 3" xfId="3561" xr:uid="{00000000-0005-0000-0000-0000EB0D0000}"/>
    <cellStyle name="optionalExposure 3 4" xfId="3562" xr:uid="{00000000-0005-0000-0000-0000EC0D0000}"/>
    <cellStyle name="optionalExposure 3 5" xfId="3563" xr:uid="{00000000-0005-0000-0000-0000ED0D0000}"/>
    <cellStyle name="optionalExposure 3 6" xfId="3564" xr:uid="{00000000-0005-0000-0000-0000EE0D0000}"/>
    <cellStyle name="optionalExposure 3 7" xfId="3565" xr:uid="{00000000-0005-0000-0000-0000EF0D0000}"/>
    <cellStyle name="optionalExposure 3 8" xfId="3566" xr:uid="{00000000-0005-0000-0000-0000F00D0000}"/>
    <cellStyle name="optionalExposure 3 9" xfId="3567" xr:uid="{00000000-0005-0000-0000-0000F10D0000}"/>
    <cellStyle name="optionalExposure 4" xfId="3568" xr:uid="{00000000-0005-0000-0000-0000F20D0000}"/>
    <cellStyle name="optionalExposure 4 10" xfId="3569" xr:uid="{00000000-0005-0000-0000-0000F30D0000}"/>
    <cellStyle name="optionalExposure 4 11" xfId="3570" xr:uid="{00000000-0005-0000-0000-0000F40D0000}"/>
    <cellStyle name="optionalExposure 4 12" xfId="3571" xr:uid="{00000000-0005-0000-0000-0000F50D0000}"/>
    <cellStyle name="optionalExposure 4 13" xfId="3572" xr:uid="{00000000-0005-0000-0000-0000F60D0000}"/>
    <cellStyle name="optionalExposure 4 14" xfId="3573" xr:uid="{00000000-0005-0000-0000-0000F70D0000}"/>
    <cellStyle name="optionalExposure 4 2" xfId="3574" xr:uid="{00000000-0005-0000-0000-0000F80D0000}"/>
    <cellStyle name="optionalExposure 4 3" xfId="3575" xr:uid="{00000000-0005-0000-0000-0000F90D0000}"/>
    <cellStyle name="optionalExposure 4 4" xfId="3576" xr:uid="{00000000-0005-0000-0000-0000FA0D0000}"/>
    <cellStyle name="optionalExposure 4 5" xfId="3577" xr:uid="{00000000-0005-0000-0000-0000FB0D0000}"/>
    <cellStyle name="optionalExposure 4 6" xfId="3578" xr:uid="{00000000-0005-0000-0000-0000FC0D0000}"/>
    <cellStyle name="optionalExposure 4 7" xfId="3579" xr:uid="{00000000-0005-0000-0000-0000FD0D0000}"/>
    <cellStyle name="optionalExposure 4 8" xfId="3580" xr:uid="{00000000-0005-0000-0000-0000FE0D0000}"/>
    <cellStyle name="optionalExposure 4 9" xfId="3581" xr:uid="{00000000-0005-0000-0000-0000FF0D0000}"/>
    <cellStyle name="optionalExposure 5" xfId="3582" xr:uid="{00000000-0005-0000-0000-0000000E0000}"/>
    <cellStyle name="optionalExposure 6" xfId="3583" xr:uid="{00000000-0005-0000-0000-0000010E0000}"/>
    <cellStyle name="optionalExposure 7" xfId="3584" xr:uid="{00000000-0005-0000-0000-0000020E0000}"/>
    <cellStyle name="optionalExposure 8" xfId="3585" xr:uid="{00000000-0005-0000-0000-0000030E0000}"/>
    <cellStyle name="optionalExposure 9" xfId="3586" xr:uid="{00000000-0005-0000-0000-0000040E0000}"/>
    <cellStyle name="optionalMaturity" xfId="3587" xr:uid="{00000000-0005-0000-0000-0000050E0000}"/>
    <cellStyle name="optionalMaturity 10" xfId="3588" xr:uid="{00000000-0005-0000-0000-0000060E0000}"/>
    <cellStyle name="optionalMaturity 11" xfId="3589" xr:uid="{00000000-0005-0000-0000-0000070E0000}"/>
    <cellStyle name="optionalMaturity 12" xfId="3590" xr:uid="{00000000-0005-0000-0000-0000080E0000}"/>
    <cellStyle name="optionalMaturity 13" xfId="3591" xr:uid="{00000000-0005-0000-0000-0000090E0000}"/>
    <cellStyle name="optionalMaturity 2" xfId="3592" xr:uid="{00000000-0005-0000-0000-00000A0E0000}"/>
    <cellStyle name="optionalMaturity 2 10" xfId="3593" xr:uid="{00000000-0005-0000-0000-00000B0E0000}"/>
    <cellStyle name="optionalMaturity 2 11" xfId="3594" xr:uid="{00000000-0005-0000-0000-00000C0E0000}"/>
    <cellStyle name="optionalMaturity 2 12" xfId="3595" xr:uid="{00000000-0005-0000-0000-00000D0E0000}"/>
    <cellStyle name="optionalMaturity 2 2" xfId="3596" xr:uid="{00000000-0005-0000-0000-00000E0E0000}"/>
    <cellStyle name="optionalMaturity 2 2 10" xfId="3597" xr:uid="{00000000-0005-0000-0000-00000F0E0000}"/>
    <cellStyle name="optionalMaturity 2 2 11" xfId="3598" xr:uid="{00000000-0005-0000-0000-0000100E0000}"/>
    <cellStyle name="optionalMaturity 2 2 12" xfId="3599" xr:uid="{00000000-0005-0000-0000-0000110E0000}"/>
    <cellStyle name="optionalMaturity 2 2 13" xfId="3600" xr:uid="{00000000-0005-0000-0000-0000120E0000}"/>
    <cellStyle name="optionalMaturity 2 2 14" xfId="3601" xr:uid="{00000000-0005-0000-0000-0000130E0000}"/>
    <cellStyle name="optionalMaturity 2 2 2" xfId="3602" xr:uid="{00000000-0005-0000-0000-0000140E0000}"/>
    <cellStyle name="optionalMaturity 2 2 3" xfId="3603" xr:uid="{00000000-0005-0000-0000-0000150E0000}"/>
    <cellStyle name="optionalMaturity 2 2 4" xfId="3604" xr:uid="{00000000-0005-0000-0000-0000160E0000}"/>
    <cellStyle name="optionalMaturity 2 2 5" xfId="3605" xr:uid="{00000000-0005-0000-0000-0000170E0000}"/>
    <cellStyle name="optionalMaturity 2 2 6" xfId="3606" xr:uid="{00000000-0005-0000-0000-0000180E0000}"/>
    <cellStyle name="optionalMaturity 2 2 7" xfId="3607" xr:uid="{00000000-0005-0000-0000-0000190E0000}"/>
    <cellStyle name="optionalMaturity 2 2 8" xfId="3608" xr:uid="{00000000-0005-0000-0000-00001A0E0000}"/>
    <cellStyle name="optionalMaturity 2 2 9" xfId="3609" xr:uid="{00000000-0005-0000-0000-00001B0E0000}"/>
    <cellStyle name="optionalMaturity 2 3" xfId="3610" xr:uid="{00000000-0005-0000-0000-00001C0E0000}"/>
    <cellStyle name="optionalMaturity 2 3 10" xfId="3611" xr:uid="{00000000-0005-0000-0000-00001D0E0000}"/>
    <cellStyle name="optionalMaturity 2 3 11" xfId="3612" xr:uid="{00000000-0005-0000-0000-00001E0E0000}"/>
    <cellStyle name="optionalMaturity 2 3 12" xfId="3613" xr:uid="{00000000-0005-0000-0000-00001F0E0000}"/>
    <cellStyle name="optionalMaturity 2 3 13" xfId="3614" xr:uid="{00000000-0005-0000-0000-0000200E0000}"/>
    <cellStyle name="optionalMaturity 2 3 14" xfId="3615" xr:uid="{00000000-0005-0000-0000-0000210E0000}"/>
    <cellStyle name="optionalMaturity 2 3 2" xfId="3616" xr:uid="{00000000-0005-0000-0000-0000220E0000}"/>
    <cellStyle name="optionalMaturity 2 3 3" xfId="3617" xr:uid="{00000000-0005-0000-0000-0000230E0000}"/>
    <cellStyle name="optionalMaturity 2 3 4" xfId="3618" xr:uid="{00000000-0005-0000-0000-0000240E0000}"/>
    <cellStyle name="optionalMaturity 2 3 5" xfId="3619" xr:uid="{00000000-0005-0000-0000-0000250E0000}"/>
    <cellStyle name="optionalMaturity 2 3 6" xfId="3620" xr:uid="{00000000-0005-0000-0000-0000260E0000}"/>
    <cellStyle name="optionalMaturity 2 3 7" xfId="3621" xr:uid="{00000000-0005-0000-0000-0000270E0000}"/>
    <cellStyle name="optionalMaturity 2 3 8" xfId="3622" xr:uid="{00000000-0005-0000-0000-0000280E0000}"/>
    <cellStyle name="optionalMaturity 2 3 9" xfId="3623" xr:uid="{00000000-0005-0000-0000-0000290E0000}"/>
    <cellStyle name="optionalMaturity 2 4" xfId="3624" xr:uid="{00000000-0005-0000-0000-00002A0E0000}"/>
    <cellStyle name="optionalMaturity 2 5" xfId="3625" xr:uid="{00000000-0005-0000-0000-00002B0E0000}"/>
    <cellStyle name="optionalMaturity 2 6" xfId="3626" xr:uid="{00000000-0005-0000-0000-00002C0E0000}"/>
    <cellStyle name="optionalMaturity 2 7" xfId="3627" xr:uid="{00000000-0005-0000-0000-00002D0E0000}"/>
    <cellStyle name="optionalMaturity 2 8" xfId="3628" xr:uid="{00000000-0005-0000-0000-00002E0E0000}"/>
    <cellStyle name="optionalMaturity 2 9" xfId="3629" xr:uid="{00000000-0005-0000-0000-00002F0E0000}"/>
    <cellStyle name="optionalMaturity 3" xfId="3630" xr:uid="{00000000-0005-0000-0000-0000300E0000}"/>
    <cellStyle name="optionalMaturity 3 10" xfId="3631" xr:uid="{00000000-0005-0000-0000-0000310E0000}"/>
    <cellStyle name="optionalMaturity 3 11" xfId="3632" xr:uid="{00000000-0005-0000-0000-0000320E0000}"/>
    <cellStyle name="optionalMaturity 3 12" xfId="3633" xr:uid="{00000000-0005-0000-0000-0000330E0000}"/>
    <cellStyle name="optionalMaturity 3 13" xfId="3634" xr:uid="{00000000-0005-0000-0000-0000340E0000}"/>
    <cellStyle name="optionalMaturity 3 14" xfId="3635" xr:uid="{00000000-0005-0000-0000-0000350E0000}"/>
    <cellStyle name="optionalMaturity 3 2" xfId="3636" xr:uid="{00000000-0005-0000-0000-0000360E0000}"/>
    <cellStyle name="optionalMaturity 3 3" xfId="3637" xr:uid="{00000000-0005-0000-0000-0000370E0000}"/>
    <cellStyle name="optionalMaturity 3 4" xfId="3638" xr:uid="{00000000-0005-0000-0000-0000380E0000}"/>
    <cellStyle name="optionalMaturity 3 5" xfId="3639" xr:uid="{00000000-0005-0000-0000-0000390E0000}"/>
    <cellStyle name="optionalMaturity 3 6" xfId="3640" xr:uid="{00000000-0005-0000-0000-00003A0E0000}"/>
    <cellStyle name="optionalMaturity 3 7" xfId="3641" xr:uid="{00000000-0005-0000-0000-00003B0E0000}"/>
    <cellStyle name="optionalMaturity 3 8" xfId="3642" xr:uid="{00000000-0005-0000-0000-00003C0E0000}"/>
    <cellStyle name="optionalMaturity 3 9" xfId="3643" xr:uid="{00000000-0005-0000-0000-00003D0E0000}"/>
    <cellStyle name="optionalMaturity 4" xfId="3644" xr:uid="{00000000-0005-0000-0000-00003E0E0000}"/>
    <cellStyle name="optionalMaturity 4 10" xfId="3645" xr:uid="{00000000-0005-0000-0000-00003F0E0000}"/>
    <cellStyle name="optionalMaturity 4 11" xfId="3646" xr:uid="{00000000-0005-0000-0000-0000400E0000}"/>
    <cellStyle name="optionalMaturity 4 12" xfId="3647" xr:uid="{00000000-0005-0000-0000-0000410E0000}"/>
    <cellStyle name="optionalMaturity 4 13" xfId="3648" xr:uid="{00000000-0005-0000-0000-0000420E0000}"/>
    <cellStyle name="optionalMaturity 4 14" xfId="3649" xr:uid="{00000000-0005-0000-0000-0000430E0000}"/>
    <cellStyle name="optionalMaturity 4 2" xfId="3650" xr:uid="{00000000-0005-0000-0000-0000440E0000}"/>
    <cellStyle name="optionalMaturity 4 3" xfId="3651" xr:uid="{00000000-0005-0000-0000-0000450E0000}"/>
    <cellStyle name="optionalMaturity 4 4" xfId="3652" xr:uid="{00000000-0005-0000-0000-0000460E0000}"/>
    <cellStyle name="optionalMaturity 4 5" xfId="3653" xr:uid="{00000000-0005-0000-0000-0000470E0000}"/>
    <cellStyle name="optionalMaturity 4 6" xfId="3654" xr:uid="{00000000-0005-0000-0000-0000480E0000}"/>
    <cellStyle name="optionalMaturity 4 7" xfId="3655" xr:uid="{00000000-0005-0000-0000-0000490E0000}"/>
    <cellStyle name="optionalMaturity 4 8" xfId="3656" xr:uid="{00000000-0005-0000-0000-00004A0E0000}"/>
    <cellStyle name="optionalMaturity 4 9" xfId="3657" xr:uid="{00000000-0005-0000-0000-00004B0E0000}"/>
    <cellStyle name="optionalMaturity 5" xfId="3658" xr:uid="{00000000-0005-0000-0000-00004C0E0000}"/>
    <cellStyle name="optionalMaturity 6" xfId="3659" xr:uid="{00000000-0005-0000-0000-00004D0E0000}"/>
    <cellStyle name="optionalMaturity 7" xfId="3660" xr:uid="{00000000-0005-0000-0000-00004E0E0000}"/>
    <cellStyle name="optionalMaturity 8" xfId="3661" xr:uid="{00000000-0005-0000-0000-00004F0E0000}"/>
    <cellStyle name="optionalMaturity 9" xfId="3662" xr:uid="{00000000-0005-0000-0000-0000500E0000}"/>
    <cellStyle name="optionalPD" xfId="3663" xr:uid="{00000000-0005-0000-0000-0000510E0000}"/>
    <cellStyle name="optionalPD 10" xfId="3664" xr:uid="{00000000-0005-0000-0000-0000520E0000}"/>
    <cellStyle name="optionalPD 11" xfId="3665" xr:uid="{00000000-0005-0000-0000-0000530E0000}"/>
    <cellStyle name="optionalPD 12" xfId="3666" xr:uid="{00000000-0005-0000-0000-0000540E0000}"/>
    <cellStyle name="optionalPD 13" xfId="3667" xr:uid="{00000000-0005-0000-0000-0000550E0000}"/>
    <cellStyle name="optionalPD 2" xfId="3668" xr:uid="{00000000-0005-0000-0000-0000560E0000}"/>
    <cellStyle name="optionalPD 2 10" xfId="3669" xr:uid="{00000000-0005-0000-0000-0000570E0000}"/>
    <cellStyle name="optionalPD 2 11" xfId="3670" xr:uid="{00000000-0005-0000-0000-0000580E0000}"/>
    <cellStyle name="optionalPD 2 12" xfId="3671" xr:uid="{00000000-0005-0000-0000-0000590E0000}"/>
    <cellStyle name="optionalPD 2 2" xfId="3672" xr:uid="{00000000-0005-0000-0000-00005A0E0000}"/>
    <cellStyle name="optionalPD 2 2 10" xfId="3673" xr:uid="{00000000-0005-0000-0000-00005B0E0000}"/>
    <cellStyle name="optionalPD 2 2 11" xfId="3674" xr:uid="{00000000-0005-0000-0000-00005C0E0000}"/>
    <cellStyle name="optionalPD 2 2 12" xfId="3675" xr:uid="{00000000-0005-0000-0000-00005D0E0000}"/>
    <cellStyle name="optionalPD 2 2 13" xfId="3676" xr:uid="{00000000-0005-0000-0000-00005E0E0000}"/>
    <cellStyle name="optionalPD 2 2 14" xfId="3677" xr:uid="{00000000-0005-0000-0000-00005F0E0000}"/>
    <cellStyle name="optionalPD 2 2 2" xfId="3678" xr:uid="{00000000-0005-0000-0000-0000600E0000}"/>
    <cellStyle name="optionalPD 2 2 3" xfId="3679" xr:uid="{00000000-0005-0000-0000-0000610E0000}"/>
    <cellStyle name="optionalPD 2 2 4" xfId="3680" xr:uid="{00000000-0005-0000-0000-0000620E0000}"/>
    <cellStyle name="optionalPD 2 2 5" xfId="3681" xr:uid="{00000000-0005-0000-0000-0000630E0000}"/>
    <cellStyle name="optionalPD 2 2 6" xfId="3682" xr:uid="{00000000-0005-0000-0000-0000640E0000}"/>
    <cellStyle name="optionalPD 2 2 7" xfId="3683" xr:uid="{00000000-0005-0000-0000-0000650E0000}"/>
    <cellStyle name="optionalPD 2 2 8" xfId="3684" xr:uid="{00000000-0005-0000-0000-0000660E0000}"/>
    <cellStyle name="optionalPD 2 2 9" xfId="3685" xr:uid="{00000000-0005-0000-0000-0000670E0000}"/>
    <cellStyle name="optionalPD 2 3" xfId="3686" xr:uid="{00000000-0005-0000-0000-0000680E0000}"/>
    <cellStyle name="optionalPD 2 3 10" xfId="3687" xr:uid="{00000000-0005-0000-0000-0000690E0000}"/>
    <cellStyle name="optionalPD 2 3 11" xfId="3688" xr:uid="{00000000-0005-0000-0000-00006A0E0000}"/>
    <cellStyle name="optionalPD 2 3 12" xfId="3689" xr:uid="{00000000-0005-0000-0000-00006B0E0000}"/>
    <cellStyle name="optionalPD 2 3 13" xfId="3690" xr:uid="{00000000-0005-0000-0000-00006C0E0000}"/>
    <cellStyle name="optionalPD 2 3 14" xfId="3691" xr:uid="{00000000-0005-0000-0000-00006D0E0000}"/>
    <cellStyle name="optionalPD 2 3 2" xfId="3692" xr:uid="{00000000-0005-0000-0000-00006E0E0000}"/>
    <cellStyle name="optionalPD 2 3 3" xfId="3693" xr:uid="{00000000-0005-0000-0000-00006F0E0000}"/>
    <cellStyle name="optionalPD 2 3 4" xfId="3694" xr:uid="{00000000-0005-0000-0000-0000700E0000}"/>
    <cellStyle name="optionalPD 2 3 5" xfId="3695" xr:uid="{00000000-0005-0000-0000-0000710E0000}"/>
    <cellStyle name="optionalPD 2 3 6" xfId="3696" xr:uid="{00000000-0005-0000-0000-0000720E0000}"/>
    <cellStyle name="optionalPD 2 3 7" xfId="3697" xr:uid="{00000000-0005-0000-0000-0000730E0000}"/>
    <cellStyle name="optionalPD 2 3 8" xfId="3698" xr:uid="{00000000-0005-0000-0000-0000740E0000}"/>
    <cellStyle name="optionalPD 2 3 9" xfId="3699" xr:uid="{00000000-0005-0000-0000-0000750E0000}"/>
    <cellStyle name="optionalPD 2 4" xfId="3700" xr:uid="{00000000-0005-0000-0000-0000760E0000}"/>
    <cellStyle name="optionalPD 2 5" xfId="3701" xr:uid="{00000000-0005-0000-0000-0000770E0000}"/>
    <cellStyle name="optionalPD 2 6" xfId="3702" xr:uid="{00000000-0005-0000-0000-0000780E0000}"/>
    <cellStyle name="optionalPD 2 7" xfId="3703" xr:uid="{00000000-0005-0000-0000-0000790E0000}"/>
    <cellStyle name="optionalPD 2 8" xfId="3704" xr:uid="{00000000-0005-0000-0000-00007A0E0000}"/>
    <cellStyle name="optionalPD 2 9" xfId="3705" xr:uid="{00000000-0005-0000-0000-00007B0E0000}"/>
    <cellStyle name="optionalPD 3" xfId="3706" xr:uid="{00000000-0005-0000-0000-00007C0E0000}"/>
    <cellStyle name="optionalPD 3 10" xfId="3707" xr:uid="{00000000-0005-0000-0000-00007D0E0000}"/>
    <cellStyle name="optionalPD 3 11" xfId="3708" xr:uid="{00000000-0005-0000-0000-00007E0E0000}"/>
    <cellStyle name="optionalPD 3 12" xfId="3709" xr:uid="{00000000-0005-0000-0000-00007F0E0000}"/>
    <cellStyle name="optionalPD 3 13" xfId="3710" xr:uid="{00000000-0005-0000-0000-0000800E0000}"/>
    <cellStyle name="optionalPD 3 14" xfId="3711" xr:uid="{00000000-0005-0000-0000-0000810E0000}"/>
    <cellStyle name="optionalPD 3 2" xfId="3712" xr:uid="{00000000-0005-0000-0000-0000820E0000}"/>
    <cellStyle name="optionalPD 3 3" xfId="3713" xr:uid="{00000000-0005-0000-0000-0000830E0000}"/>
    <cellStyle name="optionalPD 3 4" xfId="3714" xr:uid="{00000000-0005-0000-0000-0000840E0000}"/>
    <cellStyle name="optionalPD 3 5" xfId="3715" xr:uid="{00000000-0005-0000-0000-0000850E0000}"/>
    <cellStyle name="optionalPD 3 6" xfId="3716" xr:uid="{00000000-0005-0000-0000-0000860E0000}"/>
    <cellStyle name="optionalPD 3 7" xfId="3717" xr:uid="{00000000-0005-0000-0000-0000870E0000}"/>
    <cellStyle name="optionalPD 3 8" xfId="3718" xr:uid="{00000000-0005-0000-0000-0000880E0000}"/>
    <cellStyle name="optionalPD 3 9" xfId="3719" xr:uid="{00000000-0005-0000-0000-0000890E0000}"/>
    <cellStyle name="optionalPD 4" xfId="3720" xr:uid="{00000000-0005-0000-0000-00008A0E0000}"/>
    <cellStyle name="optionalPD 4 10" xfId="3721" xr:uid="{00000000-0005-0000-0000-00008B0E0000}"/>
    <cellStyle name="optionalPD 4 11" xfId="3722" xr:uid="{00000000-0005-0000-0000-00008C0E0000}"/>
    <cellStyle name="optionalPD 4 12" xfId="3723" xr:uid="{00000000-0005-0000-0000-00008D0E0000}"/>
    <cellStyle name="optionalPD 4 13" xfId="3724" xr:uid="{00000000-0005-0000-0000-00008E0E0000}"/>
    <cellStyle name="optionalPD 4 14" xfId="3725" xr:uid="{00000000-0005-0000-0000-00008F0E0000}"/>
    <cellStyle name="optionalPD 4 2" xfId="3726" xr:uid="{00000000-0005-0000-0000-0000900E0000}"/>
    <cellStyle name="optionalPD 4 3" xfId="3727" xr:uid="{00000000-0005-0000-0000-0000910E0000}"/>
    <cellStyle name="optionalPD 4 4" xfId="3728" xr:uid="{00000000-0005-0000-0000-0000920E0000}"/>
    <cellStyle name="optionalPD 4 5" xfId="3729" xr:uid="{00000000-0005-0000-0000-0000930E0000}"/>
    <cellStyle name="optionalPD 4 6" xfId="3730" xr:uid="{00000000-0005-0000-0000-0000940E0000}"/>
    <cellStyle name="optionalPD 4 7" xfId="3731" xr:uid="{00000000-0005-0000-0000-0000950E0000}"/>
    <cellStyle name="optionalPD 4 8" xfId="3732" xr:uid="{00000000-0005-0000-0000-0000960E0000}"/>
    <cellStyle name="optionalPD 4 9" xfId="3733" xr:uid="{00000000-0005-0000-0000-0000970E0000}"/>
    <cellStyle name="optionalPD 5" xfId="3734" xr:uid="{00000000-0005-0000-0000-0000980E0000}"/>
    <cellStyle name="optionalPD 6" xfId="3735" xr:uid="{00000000-0005-0000-0000-0000990E0000}"/>
    <cellStyle name="optionalPD 7" xfId="3736" xr:uid="{00000000-0005-0000-0000-00009A0E0000}"/>
    <cellStyle name="optionalPD 8" xfId="3737" xr:uid="{00000000-0005-0000-0000-00009B0E0000}"/>
    <cellStyle name="optionalPD 9" xfId="3738" xr:uid="{00000000-0005-0000-0000-00009C0E0000}"/>
    <cellStyle name="optionalPercentage" xfId="3739" xr:uid="{00000000-0005-0000-0000-00009D0E0000}"/>
    <cellStyle name="optionalPercentage 10" xfId="3740" xr:uid="{00000000-0005-0000-0000-00009E0E0000}"/>
    <cellStyle name="optionalPercentage 11" xfId="3741" xr:uid="{00000000-0005-0000-0000-00009F0E0000}"/>
    <cellStyle name="optionalPercentage 12" xfId="3742" xr:uid="{00000000-0005-0000-0000-0000A00E0000}"/>
    <cellStyle name="optionalPercentage 13" xfId="3743" xr:uid="{00000000-0005-0000-0000-0000A10E0000}"/>
    <cellStyle name="optionalPercentage 2" xfId="3744" xr:uid="{00000000-0005-0000-0000-0000A20E0000}"/>
    <cellStyle name="optionalPercentage 2 10" xfId="3745" xr:uid="{00000000-0005-0000-0000-0000A30E0000}"/>
    <cellStyle name="optionalPercentage 2 11" xfId="3746" xr:uid="{00000000-0005-0000-0000-0000A40E0000}"/>
    <cellStyle name="optionalPercentage 2 12" xfId="3747" xr:uid="{00000000-0005-0000-0000-0000A50E0000}"/>
    <cellStyle name="optionalPercentage 2 2" xfId="3748" xr:uid="{00000000-0005-0000-0000-0000A60E0000}"/>
    <cellStyle name="optionalPercentage 2 2 10" xfId="3749" xr:uid="{00000000-0005-0000-0000-0000A70E0000}"/>
    <cellStyle name="optionalPercentage 2 2 11" xfId="3750" xr:uid="{00000000-0005-0000-0000-0000A80E0000}"/>
    <cellStyle name="optionalPercentage 2 2 12" xfId="3751" xr:uid="{00000000-0005-0000-0000-0000A90E0000}"/>
    <cellStyle name="optionalPercentage 2 2 13" xfId="3752" xr:uid="{00000000-0005-0000-0000-0000AA0E0000}"/>
    <cellStyle name="optionalPercentage 2 2 14" xfId="3753" xr:uid="{00000000-0005-0000-0000-0000AB0E0000}"/>
    <cellStyle name="optionalPercentage 2 2 2" xfId="3754" xr:uid="{00000000-0005-0000-0000-0000AC0E0000}"/>
    <cellStyle name="optionalPercentage 2 2 3" xfId="3755" xr:uid="{00000000-0005-0000-0000-0000AD0E0000}"/>
    <cellStyle name="optionalPercentage 2 2 4" xfId="3756" xr:uid="{00000000-0005-0000-0000-0000AE0E0000}"/>
    <cellStyle name="optionalPercentage 2 2 5" xfId="3757" xr:uid="{00000000-0005-0000-0000-0000AF0E0000}"/>
    <cellStyle name="optionalPercentage 2 2 6" xfId="3758" xr:uid="{00000000-0005-0000-0000-0000B00E0000}"/>
    <cellStyle name="optionalPercentage 2 2 7" xfId="3759" xr:uid="{00000000-0005-0000-0000-0000B10E0000}"/>
    <cellStyle name="optionalPercentage 2 2 8" xfId="3760" xr:uid="{00000000-0005-0000-0000-0000B20E0000}"/>
    <cellStyle name="optionalPercentage 2 2 9" xfId="3761" xr:uid="{00000000-0005-0000-0000-0000B30E0000}"/>
    <cellStyle name="optionalPercentage 2 3" xfId="3762" xr:uid="{00000000-0005-0000-0000-0000B40E0000}"/>
    <cellStyle name="optionalPercentage 2 3 10" xfId="3763" xr:uid="{00000000-0005-0000-0000-0000B50E0000}"/>
    <cellStyle name="optionalPercentage 2 3 11" xfId="3764" xr:uid="{00000000-0005-0000-0000-0000B60E0000}"/>
    <cellStyle name="optionalPercentage 2 3 12" xfId="3765" xr:uid="{00000000-0005-0000-0000-0000B70E0000}"/>
    <cellStyle name="optionalPercentage 2 3 13" xfId="3766" xr:uid="{00000000-0005-0000-0000-0000B80E0000}"/>
    <cellStyle name="optionalPercentage 2 3 14" xfId="3767" xr:uid="{00000000-0005-0000-0000-0000B90E0000}"/>
    <cellStyle name="optionalPercentage 2 3 2" xfId="3768" xr:uid="{00000000-0005-0000-0000-0000BA0E0000}"/>
    <cellStyle name="optionalPercentage 2 3 3" xfId="3769" xr:uid="{00000000-0005-0000-0000-0000BB0E0000}"/>
    <cellStyle name="optionalPercentage 2 3 4" xfId="3770" xr:uid="{00000000-0005-0000-0000-0000BC0E0000}"/>
    <cellStyle name="optionalPercentage 2 3 5" xfId="3771" xr:uid="{00000000-0005-0000-0000-0000BD0E0000}"/>
    <cellStyle name="optionalPercentage 2 3 6" xfId="3772" xr:uid="{00000000-0005-0000-0000-0000BE0E0000}"/>
    <cellStyle name="optionalPercentage 2 3 7" xfId="3773" xr:uid="{00000000-0005-0000-0000-0000BF0E0000}"/>
    <cellStyle name="optionalPercentage 2 3 8" xfId="3774" xr:uid="{00000000-0005-0000-0000-0000C00E0000}"/>
    <cellStyle name="optionalPercentage 2 3 9" xfId="3775" xr:uid="{00000000-0005-0000-0000-0000C10E0000}"/>
    <cellStyle name="optionalPercentage 2 4" xfId="3776" xr:uid="{00000000-0005-0000-0000-0000C20E0000}"/>
    <cellStyle name="optionalPercentage 2 5" xfId="3777" xr:uid="{00000000-0005-0000-0000-0000C30E0000}"/>
    <cellStyle name="optionalPercentage 2 6" xfId="3778" xr:uid="{00000000-0005-0000-0000-0000C40E0000}"/>
    <cellStyle name="optionalPercentage 2 7" xfId="3779" xr:uid="{00000000-0005-0000-0000-0000C50E0000}"/>
    <cellStyle name="optionalPercentage 2 8" xfId="3780" xr:uid="{00000000-0005-0000-0000-0000C60E0000}"/>
    <cellStyle name="optionalPercentage 2 9" xfId="3781" xr:uid="{00000000-0005-0000-0000-0000C70E0000}"/>
    <cellStyle name="optionalPercentage 3" xfId="3782" xr:uid="{00000000-0005-0000-0000-0000C80E0000}"/>
    <cellStyle name="optionalPercentage 3 10" xfId="3783" xr:uid="{00000000-0005-0000-0000-0000C90E0000}"/>
    <cellStyle name="optionalPercentage 3 11" xfId="3784" xr:uid="{00000000-0005-0000-0000-0000CA0E0000}"/>
    <cellStyle name="optionalPercentage 3 12" xfId="3785" xr:uid="{00000000-0005-0000-0000-0000CB0E0000}"/>
    <cellStyle name="optionalPercentage 3 13" xfId="3786" xr:uid="{00000000-0005-0000-0000-0000CC0E0000}"/>
    <cellStyle name="optionalPercentage 3 14" xfId="3787" xr:uid="{00000000-0005-0000-0000-0000CD0E0000}"/>
    <cellStyle name="optionalPercentage 3 2" xfId="3788" xr:uid="{00000000-0005-0000-0000-0000CE0E0000}"/>
    <cellStyle name="optionalPercentage 3 3" xfId="3789" xr:uid="{00000000-0005-0000-0000-0000CF0E0000}"/>
    <cellStyle name="optionalPercentage 3 4" xfId="3790" xr:uid="{00000000-0005-0000-0000-0000D00E0000}"/>
    <cellStyle name="optionalPercentage 3 5" xfId="3791" xr:uid="{00000000-0005-0000-0000-0000D10E0000}"/>
    <cellStyle name="optionalPercentage 3 6" xfId="3792" xr:uid="{00000000-0005-0000-0000-0000D20E0000}"/>
    <cellStyle name="optionalPercentage 3 7" xfId="3793" xr:uid="{00000000-0005-0000-0000-0000D30E0000}"/>
    <cellStyle name="optionalPercentage 3 8" xfId="3794" xr:uid="{00000000-0005-0000-0000-0000D40E0000}"/>
    <cellStyle name="optionalPercentage 3 9" xfId="3795" xr:uid="{00000000-0005-0000-0000-0000D50E0000}"/>
    <cellStyle name="optionalPercentage 4" xfId="3796" xr:uid="{00000000-0005-0000-0000-0000D60E0000}"/>
    <cellStyle name="optionalPercentage 4 10" xfId="3797" xr:uid="{00000000-0005-0000-0000-0000D70E0000}"/>
    <cellStyle name="optionalPercentage 4 11" xfId="3798" xr:uid="{00000000-0005-0000-0000-0000D80E0000}"/>
    <cellStyle name="optionalPercentage 4 12" xfId="3799" xr:uid="{00000000-0005-0000-0000-0000D90E0000}"/>
    <cellStyle name="optionalPercentage 4 13" xfId="3800" xr:uid="{00000000-0005-0000-0000-0000DA0E0000}"/>
    <cellStyle name="optionalPercentage 4 14" xfId="3801" xr:uid="{00000000-0005-0000-0000-0000DB0E0000}"/>
    <cellStyle name="optionalPercentage 4 2" xfId="3802" xr:uid="{00000000-0005-0000-0000-0000DC0E0000}"/>
    <cellStyle name="optionalPercentage 4 3" xfId="3803" xr:uid="{00000000-0005-0000-0000-0000DD0E0000}"/>
    <cellStyle name="optionalPercentage 4 4" xfId="3804" xr:uid="{00000000-0005-0000-0000-0000DE0E0000}"/>
    <cellStyle name="optionalPercentage 4 5" xfId="3805" xr:uid="{00000000-0005-0000-0000-0000DF0E0000}"/>
    <cellStyle name="optionalPercentage 4 6" xfId="3806" xr:uid="{00000000-0005-0000-0000-0000E00E0000}"/>
    <cellStyle name="optionalPercentage 4 7" xfId="3807" xr:uid="{00000000-0005-0000-0000-0000E10E0000}"/>
    <cellStyle name="optionalPercentage 4 8" xfId="3808" xr:uid="{00000000-0005-0000-0000-0000E20E0000}"/>
    <cellStyle name="optionalPercentage 4 9" xfId="3809" xr:uid="{00000000-0005-0000-0000-0000E30E0000}"/>
    <cellStyle name="optionalPercentage 5" xfId="3810" xr:uid="{00000000-0005-0000-0000-0000E40E0000}"/>
    <cellStyle name="optionalPercentage 6" xfId="3811" xr:uid="{00000000-0005-0000-0000-0000E50E0000}"/>
    <cellStyle name="optionalPercentage 7" xfId="3812" xr:uid="{00000000-0005-0000-0000-0000E60E0000}"/>
    <cellStyle name="optionalPercentage 8" xfId="3813" xr:uid="{00000000-0005-0000-0000-0000E70E0000}"/>
    <cellStyle name="optionalPercentage 9" xfId="3814" xr:uid="{00000000-0005-0000-0000-0000E80E0000}"/>
    <cellStyle name="optionalPercentageL" xfId="3815" xr:uid="{00000000-0005-0000-0000-0000E90E0000}"/>
    <cellStyle name="optionalPercentageL 10" xfId="3816" xr:uid="{00000000-0005-0000-0000-0000EA0E0000}"/>
    <cellStyle name="optionalPercentageL 11" xfId="3817" xr:uid="{00000000-0005-0000-0000-0000EB0E0000}"/>
    <cellStyle name="optionalPercentageL 12" xfId="3818" xr:uid="{00000000-0005-0000-0000-0000EC0E0000}"/>
    <cellStyle name="optionalPercentageL 13" xfId="3819" xr:uid="{00000000-0005-0000-0000-0000ED0E0000}"/>
    <cellStyle name="optionalPercentageL 2" xfId="3820" xr:uid="{00000000-0005-0000-0000-0000EE0E0000}"/>
    <cellStyle name="optionalPercentageL 2 10" xfId="3821" xr:uid="{00000000-0005-0000-0000-0000EF0E0000}"/>
    <cellStyle name="optionalPercentageL 2 11" xfId="3822" xr:uid="{00000000-0005-0000-0000-0000F00E0000}"/>
    <cellStyle name="optionalPercentageL 2 12" xfId="3823" xr:uid="{00000000-0005-0000-0000-0000F10E0000}"/>
    <cellStyle name="optionalPercentageL 2 2" xfId="3824" xr:uid="{00000000-0005-0000-0000-0000F20E0000}"/>
    <cellStyle name="optionalPercentageL 2 2 10" xfId="3825" xr:uid="{00000000-0005-0000-0000-0000F30E0000}"/>
    <cellStyle name="optionalPercentageL 2 2 11" xfId="3826" xr:uid="{00000000-0005-0000-0000-0000F40E0000}"/>
    <cellStyle name="optionalPercentageL 2 2 12" xfId="3827" xr:uid="{00000000-0005-0000-0000-0000F50E0000}"/>
    <cellStyle name="optionalPercentageL 2 2 13" xfId="3828" xr:uid="{00000000-0005-0000-0000-0000F60E0000}"/>
    <cellStyle name="optionalPercentageL 2 2 14" xfId="3829" xr:uid="{00000000-0005-0000-0000-0000F70E0000}"/>
    <cellStyle name="optionalPercentageL 2 2 2" xfId="3830" xr:uid="{00000000-0005-0000-0000-0000F80E0000}"/>
    <cellStyle name="optionalPercentageL 2 2 3" xfId="3831" xr:uid="{00000000-0005-0000-0000-0000F90E0000}"/>
    <cellStyle name="optionalPercentageL 2 2 4" xfId="3832" xr:uid="{00000000-0005-0000-0000-0000FA0E0000}"/>
    <cellStyle name="optionalPercentageL 2 2 5" xfId="3833" xr:uid="{00000000-0005-0000-0000-0000FB0E0000}"/>
    <cellStyle name="optionalPercentageL 2 2 6" xfId="3834" xr:uid="{00000000-0005-0000-0000-0000FC0E0000}"/>
    <cellStyle name="optionalPercentageL 2 2 7" xfId="3835" xr:uid="{00000000-0005-0000-0000-0000FD0E0000}"/>
    <cellStyle name="optionalPercentageL 2 2 8" xfId="3836" xr:uid="{00000000-0005-0000-0000-0000FE0E0000}"/>
    <cellStyle name="optionalPercentageL 2 2 9" xfId="3837" xr:uid="{00000000-0005-0000-0000-0000FF0E0000}"/>
    <cellStyle name="optionalPercentageL 2 3" xfId="3838" xr:uid="{00000000-0005-0000-0000-0000000F0000}"/>
    <cellStyle name="optionalPercentageL 2 3 10" xfId="3839" xr:uid="{00000000-0005-0000-0000-0000010F0000}"/>
    <cellStyle name="optionalPercentageL 2 3 11" xfId="3840" xr:uid="{00000000-0005-0000-0000-0000020F0000}"/>
    <cellStyle name="optionalPercentageL 2 3 12" xfId="3841" xr:uid="{00000000-0005-0000-0000-0000030F0000}"/>
    <cellStyle name="optionalPercentageL 2 3 13" xfId="3842" xr:uid="{00000000-0005-0000-0000-0000040F0000}"/>
    <cellStyle name="optionalPercentageL 2 3 14" xfId="3843" xr:uid="{00000000-0005-0000-0000-0000050F0000}"/>
    <cellStyle name="optionalPercentageL 2 3 2" xfId="3844" xr:uid="{00000000-0005-0000-0000-0000060F0000}"/>
    <cellStyle name="optionalPercentageL 2 3 3" xfId="3845" xr:uid="{00000000-0005-0000-0000-0000070F0000}"/>
    <cellStyle name="optionalPercentageL 2 3 4" xfId="3846" xr:uid="{00000000-0005-0000-0000-0000080F0000}"/>
    <cellStyle name="optionalPercentageL 2 3 5" xfId="3847" xr:uid="{00000000-0005-0000-0000-0000090F0000}"/>
    <cellStyle name="optionalPercentageL 2 3 6" xfId="3848" xr:uid="{00000000-0005-0000-0000-00000A0F0000}"/>
    <cellStyle name="optionalPercentageL 2 3 7" xfId="3849" xr:uid="{00000000-0005-0000-0000-00000B0F0000}"/>
    <cellStyle name="optionalPercentageL 2 3 8" xfId="3850" xr:uid="{00000000-0005-0000-0000-00000C0F0000}"/>
    <cellStyle name="optionalPercentageL 2 3 9" xfId="3851" xr:uid="{00000000-0005-0000-0000-00000D0F0000}"/>
    <cellStyle name="optionalPercentageL 2 4" xfId="3852" xr:uid="{00000000-0005-0000-0000-00000E0F0000}"/>
    <cellStyle name="optionalPercentageL 2 5" xfId="3853" xr:uid="{00000000-0005-0000-0000-00000F0F0000}"/>
    <cellStyle name="optionalPercentageL 2 6" xfId="3854" xr:uid="{00000000-0005-0000-0000-0000100F0000}"/>
    <cellStyle name="optionalPercentageL 2 7" xfId="3855" xr:uid="{00000000-0005-0000-0000-0000110F0000}"/>
    <cellStyle name="optionalPercentageL 2 8" xfId="3856" xr:uid="{00000000-0005-0000-0000-0000120F0000}"/>
    <cellStyle name="optionalPercentageL 2 9" xfId="3857" xr:uid="{00000000-0005-0000-0000-0000130F0000}"/>
    <cellStyle name="optionalPercentageL 3" xfId="3858" xr:uid="{00000000-0005-0000-0000-0000140F0000}"/>
    <cellStyle name="optionalPercentageL 3 10" xfId="3859" xr:uid="{00000000-0005-0000-0000-0000150F0000}"/>
    <cellStyle name="optionalPercentageL 3 11" xfId="3860" xr:uid="{00000000-0005-0000-0000-0000160F0000}"/>
    <cellStyle name="optionalPercentageL 3 12" xfId="3861" xr:uid="{00000000-0005-0000-0000-0000170F0000}"/>
    <cellStyle name="optionalPercentageL 3 13" xfId="3862" xr:uid="{00000000-0005-0000-0000-0000180F0000}"/>
    <cellStyle name="optionalPercentageL 3 14" xfId="3863" xr:uid="{00000000-0005-0000-0000-0000190F0000}"/>
    <cellStyle name="optionalPercentageL 3 2" xfId="3864" xr:uid="{00000000-0005-0000-0000-00001A0F0000}"/>
    <cellStyle name="optionalPercentageL 3 3" xfId="3865" xr:uid="{00000000-0005-0000-0000-00001B0F0000}"/>
    <cellStyle name="optionalPercentageL 3 4" xfId="3866" xr:uid="{00000000-0005-0000-0000-00001C0F0000}"/>
    <cellStyle name="optionalPercentageL 3 5" xfId="3867" xr:uid="{00000000-0005-0000-0000-00001D0F0000}"/>
    <cellStyle name="optionalPercentageL 3 6" xfId="3868" xr:uid="{00000000-0005-0000-0000-00001E0F0000}"/>
    <cellStyle name="optionalPercentageL 3 7" xfId="3869" xr:uid="{00000000-0005-0000-0000-00001F0F0000}"/>
    <cellStyle name="optionalPercentageL 3 8" xfId="3870" xr:uid="{00000000-0005-0000-0000-0000200F0000}"/>
    <cellStyle name="optionalPercentageL 3 9" xfId="3871" xr:uid="{00000000-0005-0000-0000-0000210F0000}"/>
    <cellStyle name="optionalPercentageL 4" xfId="3872" xr:uid="{00000000-0005-0000-0000-0000220F0000}"/>
    <cellStyle name="optionalPercentageL 4 10" xfId="3873" xr:uid="{00000000-0005-0000-0000-0000230F0000}"/>
    <cellStyle name="optionalPercentageL 4 11" xfId="3874" xr:uid="{00000000-0005-0000-0000-0000240F0000}"/>
    <cellStyle name="optionalPercentageL 4 12" xfId="3875" xr:uid="{00000000-0005-0000-0000-0000250F0000}"/>
    <cellStyle name="optionalPercentageL 4 13" xfId="3876" xr:uid="{00000000-0005-0000-0000-0000260F0000}"/>
    <cellStyle name="optionalPercentageL 4 14" xfId="3877" xr:uid="{00000000-0005-0000-0000-0000270F0000}"/>
    <cellStyle name="optionalPercentageL 4 2" xfId="3878" xr:uid="{00000000-0005-0000-0000-0000280F0000}"/>
    <cellStyle name="optionalPercentageL 4 3" xfId="3879" xr:uid="{00000000-0005-0000-0000-0000290F0000}"/>
    <cellStyle name="optionalPercentageL 4 4" xfId="3880" xr:uid="{00000000-0005-0000-0000-00002A0F0000}"/>
    <cellStyle name="optionalPercentageL 4 5" xfId="3881" xr:uid="{00000000-0005-0000-0000-00002B0F0000}"/>
    <cellStyle name="optionalPercentageL 4 6" xfId="3882" xr:uid="{00000000-0005-0000-0000-00002C0F0000}"/>
    <cellStyle name="optionalPercentageL 4 7" xfId="3883" xr:uid="{00000000-0005-0000-0000-00002D0F0000}"/>
    <cellStyle name="optionalPercentageL 4 8" xfId="3884" xr:uid="{00000000-0005-0000-0000-00002E0F0000}"/>
    <cellStyle name="optionalPercentageL 4 9" xfId="3885" xr:uid="{00000000-0005-0000-0000-00002F0F0000}"/>
    <cellStyle name="optionalPercentageL 5" xfId="3886" xr:uid="{00000000-0005-0000-0000-0000300F0000}"/>
    <cellStyle name="optionalPercentageL 6" xfId="3887" xr:uid="{00000000-0005-0000-0000-0000310F0000}"/>
    <cellStyle name="optionalPercentageL 7" xfId="3888" xr:uid="{00000000-0005-0000-0000-0000320F0000}"/>
    <cellStyle name="optionalPercentageL 8" xfId="3889" xr:uid="{00000000-0005-0000-0000-0000330F0000}"/>
    <cellStyle name="optionalPercentageL 9" xfId="3890" xr:uid="{00000000-0005-0000-0000-0000340F0000}"/>
    <cellStyle name="optionalPercentageS" xfId="3891" xr:uid="{00000000-0005-0000-0000-0000350F0000}"/>
    <cellStyle name="optionalPercentageS 10" xfId="3892" xr:uid="{00000000-0005-0000-0000-0000360F0000}"/>
    <cellStyle name="optionalPercentageS 11" xfId="3893" xr:uid="{00000000-0005-0000-0000-0000370F0000}"/>
    <cellStyle name="optionalPercentageS 12" xfId="3894" xr:uid="{00000000-0005-0000-0000-0000380F0000}"/>
    <cellStyle name="optionalPercentageS 13" xfId="3895" xr:uid="{00000000-0005-0000-0000-0000390F0000}"/>
    <cellStyle name="optionalPercentageS 2" xfId="3896" xr:uid="{00000000-0005-0000-0000-00003A0F0000}"/>
    <cellStyle name="optionalPercentageS 2 10" xfId="3897" xr:uid="{00000000-0005-0000-0000-00003B0F0000}"/>
    <cellStyle name="optionalPercentageS 2 11" xfId="3898" xr:uid="{00000000-0005-0000-0000-00003C0F0000}"/>
    <cellStyle name="optionalPercentageS 2 12" xfId="3899" xr:uid="{00000000-0005-0000-0000-00003D0F0000}"/>
    <cellStyle name="optionalPercentageS 2 2" xfId="3900" xr:uid="{00000000-0005-0000-0000-00003E0F0000}"/>
    <cellStyle name="optionalPercentageS 2 2 10" xfId="3901" xr:uid="{00000000-0005-0000-0000-00003F0F0000}"/>
    <cellStyle name="optionalPercentageS 2 2 11" xfId="3902" xr:uid="{00000000-0005-0000-0000-0000400F0000}"/>
    <cellStyle name="optionalPercentageS 2 2 12" xfId="3903" xr:uid="{00000000-0005-0000-0000-0000410F0000}"/>
    <cellStyle name="optionalPercentageS 2 2 13" xfId="3904" xr:uid="{00000000-0005-0000-0000-0000420F0000}"/>
    <cellStyle name="optionalPercentageS 2 2 14" xfId="3905" xr:uid="{00000000-0005-0000-0000-0000430F0000}"/>
    <cellStyle name="optionalPercentageS 2 2 2" xfId="3906" xr:uid="{00000000-0005-0000-0000-0000440F0000}"/>
    <cellStyle name="optionalPercentageS 2 2 3" xfId="3907" xr:uid="{00000000-0005-0000-0000-0000450F0000}"/>
    <cellStyle name="optionalPercentageS 2 2 4" xfId="3908" xr:uid="{00000000-0005-0000-0000-0000460F0000}"/>
    <cellStyle name="optionalPercentageS 2 2 5" xfId="3909" xr:uid="{00000000-0005-0000-0000-0000470F0000}"/>
    <cellStyle name="optionalPercentageS 2 2 6" xfId="3910" xr:uid="{00000000-0005-0000-0000-0000480F0000}"/>
    <cellStyle name="optionalPercentageS 2 2 7" xfId="3911" xr:uid="{00000000-0005-0000-0000-0000490F0000}"/>
    <cellStyle name="optionalPercentageS 2 2 8" xfId="3912" xr:uid="{00000000-0005-0000-0000-00004A0F0000}"/>
    <cellStyle name="optionalPercentageS 2 2 9" xfId="3913" xr:uid="{00000000-0005-0000-0000-00004B0F0000}"/>
    <cellStyle name="optionalPercentageS 2 3" xfId="3914" xr:uid="{00000000-0005-0000-0000-00004C0F0000}"/>
    <cellStyle name="optionalPercentageS 2 3 10" xfId="3915" xr:uid="{00000000-0005-0000-0000-00004D0F0000}"/>
    <cellStyle name="optionalPercentageS 2 3 11" xfId="3916" xr:uid="{00000000-0005-0000-0000-00004E0F0000}"/>
    <cellStyle name="optionalPercentageS 2 3 12" xfId="3917" xr:uid="{00000000-0005-0000-0000-00004F0F0000}"/>
    <cellStyle name="optionalPercentageS 2 3 13" xfId="3918" xr:uid="{00000000-0005-0000-0000-0000500F0000}"/>
    <cellStyle name="optionalPercentageS 2 3 14" xfId="3919" xr:uid="{00000000-0005-0000-0000-0000510F0000}"/>
    <cellStyle name="optionalPercentageS 2 3 2" xfId="3920" xr:uid="{00000000-0005-0000-0000-0000520F0000}"/>
    <cellStyle name="optionalPercentageS 2 3 3" xfId="3921" xr:uid="{00000000-0005-0000-0000-0000530F0000}"/>
    <cellStyle name="optionalPercentageS 2 3 4" xfId="3922" xr:uid="{00000000-0005-0000-0000-0000540F0000}"/>
    <cellStyle name="optionalPercentageS 2 3 5" xfId="3923" xr:uid="{00000000-0005-0000-0000-0000550F0000}"/>
    <cellStyle name="optionalPercentageS 2 3 6" xfId="3924" xr:uid="{00000000-0005-0000-0000-0000560F0000}"/>
    <cellStyle name="optionalPercentageS 2 3 7" xfId="3925" xr:uid="{00000000-0005-0000-0000-0000570F0000}"/>
    <cellStyle name="optionalPercentageS 2 3 8" xfId="3926" xr:uid="{00000000-0005-0000-0000-0000580F0000}"/>
    <cellStyle name="optionalPercentageS 2 3 9" xfId="3927" xr:uid="{00000000-0005-0000-0000-0000590F0000}"/>
    <cellStyle name="optionalPercentageS 2 4" xfId="3928" xr:uid="{00000000-0005-0000-0000-00005A0F0000}"/>
    <cellStyle name="optionalPercentageS 2 5" xfId="3929" xr:uid="{00000000-0005-0000-0000-00005B0F0000}"/>
    <cellStyle name="optionalPercentageS 2 6" xfId="3930" xr:uid="{00000000-0005-0000-0000-00005C0F0000}"/>
    <cellStyle name="optionalPercentageS 2 7" xfId="3931" xr:uid="{00000000-0005-0000-0000-00005D0F0000}"/>
    <cellStyle name="optionalPercentageS 2 8" xfId="3932" xr:uid="{00000000-0005-0000-0000-00005E0F0000}"/>
    <cellStyle name="optionalPercentageS 2 9" xfId="3933" xr:uid="{00000000-0005-0000-0000-00005F0F0000}"/>
    <cellStyle name="optionalPercentageS 3" xfId="3934" xr:uid="{00000000-0005-0000-0000-0000600F0000}"/>
    <cellStyle name="optionalPercentageS 3 10" xfId="3935" xr:uid="{00000000-0005-0000-0000-0000610F0000}"/>
    <cellStyle name="optionalPercentageS 3 11" xfId="3936" xr:uid="{00000000-0005-0000-0000-0000620F0000}"/>
    <cellStyle name="optionalPercentageS 3 12" xfId="3937" xr:uid="{00000000-0005-0000-0000-0000630F0000}"/>
    <cellStyle name="optionalPercentageS 3 13" xfId="3938" xr:uid="{00000000-0005-0000-0000-0000640F0000}"/>
    <cellStyle name="optionalPercentageS 3 14" xfId="3939" xr:uid="{00000000-0005-0000-0000-0000650F0000}"/>
    <cellStyle name="optionalPercentageS 3 2" xfId="3940" xr:uid="{00000000-0005-0000-0000-0000660F0000}"/>
    <cellStyle name="optionalPercentageS 3 3" xfId="3941" xr:uid="{00000000-0005-0000-0000-0000670F0000}"/>
    <cellStyle name="optionalPercentageS 3 4" xfId="3942" xr:uid="{00000000-0005-0000-0000-0000680F0000}"/>
    <cellStyle name="optionalPercentageS 3 5" xfId="3943" xr:uid="{00000000-0005-0000-0000-0000690F0000}"/>
    <cellStyle name="optionalPercentageS 3 6" xfId="3944" xr:uid="{00000000-0005-0000-0000-00006A0F0000}"/>
    <cellStyle name="optionalPercentageS 3 7" xfId="3945" xr:uid="{00000000-0005-0000-0000-00006B0F0000}"/>
    <cellStyle name="optionalPercentageS 3 8" xfId="3946" xr:uid="{00000000-0005-0000-0000-00006C0F0000}"/>
    <cellStyle name="optionalPercentageS 3 9" xfId="3947" xr:uid="{00000000-0005-0000-0000-00006D0F0000}"/>
    <cellStyle name="optionalPercentageS 4" xfId="3948" xr:uid="{00000000-0005-0000-0000-00006E0F0000}"/>
    <cellStyle name="optionalPercentageS 4 10" xfId="3949" xr:uid="{00000000-0005-0000-0000-00006F0F0000}"/>
    <cellStyle name="optionalPercentageS 4 11" xfId="3950" xr:uid="{00000000-0005-0000-0000-0000700F0000}"/>
    <cellStyle name="optionalPercentageS 4 12" xfId="3951" xr:uid="{00000000-0005-0000-0000-0000710F0000}"/>
    <cellStyle name="optionalPercentageS 4 13" xfId="3952" xr:uid="{00000000-0005-0000-0000-0000720F0000}"/>
    <cellStyle name="optionalPercentageS 4 14" xfId="3953" xr:uid="{00000000-0005-0000-0000-0000730F0000}"/>
    <cellStyle name="optionalPercentageS 4 2" xfId="3954" xr:uid="{00000000-0005-0000-0000-0000740F0000}"/>
    <cellStyle name="optionalPercentageS 4 3" xfId="3955" xr:uid="{00000000-0005-0000-0000-0000750F0000}"/>
    <cellStyle name="optionalPercentageS 4 4" xfId="3956" xr:uid="{00000000-0005-0000-0000-0000760F0000}"/>
    <cellStyle name="optionalPercentageS 4 5" xfId="3957" xr:uid="{00000000-0005-0000-0000-0000770F0000}"/>
    <cellStyle name="optionalPercentageS 4 6" xfId="3958" xr:uid="{00000000-0005-0000-0000-0000780F0000}"/>
    <cellStyle name="optionalPercentageS 4 7" xfId="3959" xr:uid="{00000000-0005-0000-0000-0000790F0000}"/>
    <cellStyle name="optionalPercentageS 4 8" xfId="3960" xr:uid="{00000000-0005-0000-0000-00007A0F0000}"/>
    <cellStyle name="optionalPercentageS 4 9" xfId="3961" xr:uid="{00000000-0005-0000-0000-00007B0F0000}"/>
    <cellStyle name="optionalPercentageS 5" xfId="3962" xr:uid="{00000000-0005-0000-0000-00007C0F0000}"/>
    <cellStyle name="optionalPercentageS 6" xfId="3963" xr:uid="{00000000-0005-0000-0000-00007D0F0000}"/>
    <cellStyle name="optionalPercentageS 7" xfId="3964" xr:uid="{00000000-0005-0000-0000-00007E0F0000}"/>
    <cellStyle name="optionalPercentageS 8" xfId="3965" xr:uid="{00000000-0005-0000-0000-00007F0F0000}"/>
    <cellStyle name="optionalPercentageS 9" xfId="3966" xr:uid="{00000000-0005-0000-0000-0000800F0000}"/>
    <cellStyle name="optionalSelection" xfId="3967" xr:uid="{00000000-0005-0000-0000-0000810F0000}"/>
    <cellStyle name="optionalSelection 10" xfId="3968" xr:uid="{00000000-0005-0000-0000-0000820F0000}"/>
    <cellStyle name="optionalSelection 11" xfId="3969" xr:uid="{00000000-0005-0000-0000-0000830F0000}"/>
    <cellStyle name="optionalSelection 12" xfId="3970" xr:uid="{00000000-0005-0000-0000-0000840F0000}"/>
    <cellStyle name="optionalSelection 13" xfId="3971" xr:uid="{00000000-0005-0000-0000-0000850F0000}"/>
    <cellStyle name="optionalSelection 2" xfId="3972" xr:uid="{00000000-0005-0000-0000-0000860F0000}"/>
    <cellStyle name="optionalSelection 2 10" xfId="3973" xr:uid="{00000000-0005-0000-0000-0000870F0000}"/>
    <cellStyle name="optionalSelection 2 11" xfId="3974" xr:uid="{00000000-0005-0000-0000-0000880F0000}"/>
    <cellStyle name="optionalSelection 2 12" xfId="3975" xr:uid="{00000000-0005-0000-0000-0000890F0000}"/>
    <cellStyle name="optionalSelection 2 2" xfId="3976" xr:uid="{00000000-0005-0000-0000-00008A0F0000}"/>
    <cellStyle name="optionalSelection 2 2 10" xfId="3977" xr:uid="{00000000-0005-0000-0000-00008B0F0000}"/>
    <cellStyle name="optionalSelection 2 2 11" xfId="3978" xr:uid="{00000000-0005-0000-0000-00008C0F0000}"/>
    <cellStyle name="optionalSelection 2 2 12" xfId="3979" xr:uid="{00000000-0005-0000-0000-00008D0F0000}"/>
    <cellStyle name="optionalSelection 2 2 13" xfId="3980" xr:uid="{00000000-0005-0000-0000-00008E0F0000}"/>
    <cellStyle name="optionalSelection 2 2 14" xfId="3981" xr:uid="{00000000-0005-0000-0000-00008F0F0000}"/>
    <cellStyle name="optionalSelection 2 2 2" xfId="3982" xr:uid="{00000000-0005-0000-0000-0000900F0000}"/>
    <cellStyle name="optionalSelection 2 2 3" xfId="3983" xr:uid="{00000000-0005-0000-0000-0000910F0000}"/>
    <cellStyle name="optionalSelection 2 2 4" xfId="3984" xr:uid="{00000000-0005-0000-0000-0000920F0000}"/>
    <cellStyle name="optionalSelection 2 2 5" xfId="3985" xr:uid="{00000000-0005-0000-0000-0000930F0000}"/>
    <cellStyle name="optionalSelection 2 2 6" xfId="3986" xr:uid="{00000000-0005-0000-0000-0000940F0000}"/>
    <cellStyle name="optionalSelection 2 2 7" xfId="3987" xr:uid="{00000000-0005-0000-0000-0000950F0000}"/>
    <cellStyle name="optionalSelection 2 2 8" xfId="3988" xr:uid="{00000000-0005-0000-0000-0000960F0000}"/>
    <cellStyle name="optionalSelection 2 2 9" xfId="3989" xr:uid="{00000000-0005-0000-0000-0000970F0000}"/>
    <cellStyle name="optionalSelection 2 3" xfId="3990" xr:uid="{00000000-0005-0000-0000-0000980F0000}"/>
    <cellStyle name="optionalSelection 2 3 10" xfId="3991" xr:uid="{00000000-0005-0000-0000-0000990F0000}"/>
    <cellStyle name="optionalSelection 2 3 11" xfId="3992" xr:uid="{00000000-0005-0000-0000-00009A0F0000}"/>
    <cellStyle name="optionalSelection 2 3 12" xfId="3993" xr:uid="{00000000-0005-0000-0000-00009B0F0000}"/>
    <cellStyle name="optionalSelection 2 3 13" xfId="3994" xr:uid="{00000000-0005-0000-0000-00009C0F0000}"/>
    <cellStyle name="optionalSelection 2 3 14" xfId="3995" xr:uid="{00000000-0005-0000-0000-00009D0F0000}"/>
    <cellStyle name="optionalSelection 2 3 2" xfId="3996" xr:uid="{00000000-0005-0000-0000-00009E0F0000}"/>
    <cellStyle name="optionalSelection 2 3 3" xfId="3997" xr:uid="{00000000-0005-0000-0000-00009F0F0000}"/>
    <cellStyle name="optionalSelection 2 3 4" xfId="3998" xr:uid="{00000000-0005-0000-0000-0000A00F0000}"/>
    <cellStyle name="optionalSelection 2 3 5" xfId="3999" xr:uid="{00000000-0005-0000-0000-0000A10F0000}"/>
    <cellStyle name="optionalSelection 2 3 6" xfId="4000" xr:uid="{00000000-0005-0000-0000-0000A20F0000}"/>
    <cellStyle name="optionalSelection 2 3 7" xfId="4001" xr:uid="{00000000-0005-0000-0000-0000A30F0000}"/>
    <cellStyle name="optionalSelection 2 3 8" xfId="4002" xr:uid="{00000000-0005-0000-0000-0000A40F0000}"/>
    <cellStyle name="optionalSelection 2 3 9" xfId="4003" xr:uid="{00000000-0005-0000-0000-0000A50F0000}"/>
    <cellStyle name="optionalSelection 2 4" xfId="4004" xr:uid="{00000000-0005-0000-0000-0000A60F0000}"/>
    <cellStyle name="optionalSelection 2 5" xfId="4005" xr:uid="{00000000-0005-0000-0000-0000A70F0000}"/>
    <cellStyle name="optionalSelection 2 6" xfId="4006" xr:uid="{00000000-0005-0000-0000-0000A80F0000}"/>
    <cellStyle name="optionalSelection 2 7" xfId="4007" xr:uid="{00000000-0005-0000-0000-0000A90F0000}"/>
    <cellStyle name="optionalSelection 2 8" xfId="4008" xr:uid="{00000000-0005-0000-0000-0000AA0F0000}"/>
    <cellStyle name="optionalSelection 2 9" xfId="4009" xr:uid="{00000000-0005-0000-0000-0000AB0F0000}"/>
    <cellStyle name="optionalSelection 3" xfId="4010" xr:uid="{00000000-0005-0000-0000-0000AC0F0000}"/>
    <cellStyle name="optionalSelection 3 10" xfId="4011" xr:uid="{00000000-0005-0000-0000-0000AD0F0000}"/>
    <cellStyle name="optionalSelection 3 11" xfId="4012" xr:uid="{00000000-0005-0000-0000-0000AE0F0000}"/>
    <cellStyle name="optionalSelection 3 12" xfId="4013" xr:uid="{00000000-0005-0000-0000-0000AF0F0000}"/>
    <cellStyle name="optionalSelection 3 13" xfId="4014" xr:uid="{00000000-0005-0000-0000-0000B00F0000}"/>
    <cellStyle name="optionalSelection 3 14" xfId="4015" xr:uid="{00000000-0005-0000-0000-0000B10F0000}"/>
    <cellStyle name="optionalSelection 3 2" xfId="4016" xr:uid="{00000000-0005-0000-0000-0000B20F0000}"/>
    <cellStyle name="optionalSelection 3 3" xfId="4017" xr:uid="{00000000-0005-0000-0000-0000B30F0000}"/>
    <cellStyle name="optionalSelection 3 4" xfId="4018" xr:uid="{00000000-0005-0000-0000-0000B40F0000}"/>
    <cellStyle name="optionalSelection 3 5" xfId="4019" xr:uid="{00000000-0005-0000-0000-0000B50F0000}"/>
    <cellStyle name="optionalSelection 3 6" xfId="4020" xr:uid="{00000000-0005-0000-0000-0000B60F0000}"/>
    <cellStyle name="optionalSelection 3 7" xfId="4021" xr:uid="{00000000-0005-0000-0000-0000B70F0000}"/>
    <cellStyle name="optionalSelection 3 8" xfId="4022" xr:uid="{00000000-0005-0000-0000-0000B80F0000}"/>
    <cellStyle name="optionalSelection 3 9" xfId="4023" xr:uid="{00000000-0005-0000-0000-0000B90F0000}"/>
    <cellStyle name="optionalSelection 4" xfId="4024" xr:uid="{00000000-0005-0000-0000-0000BA0F0000}"/>
    <cellStyle name="optionalSelection 4 10" xfId="4025" xr:uid="{00000000-0005-0000-0000-0000BB0F0000}"/>
    <cellStyle name="optionalSelection 4 11" xfId="4026" xr:uid="{00000000-0005-0000-0000-0000BC0F0000}"/>
    <cellStyle name="optionalSelection 4 12" xfId="4027" xr:uid="{00000000-0005-0000-0000-0000BD0F0000}"/>
    <cellStyle name="optionalSelection 4 13" xfId="4028" xr:uid="{00000000-0005-0000-0000-0000BE0F0000}"/>
    <cellStyle name="optionalSelection 4 14" xfId="4029" xr:uid="{00000000-0005-0000-0000-0000BF0F0000}"/>
    <cellStyle name="optionalSelection 4 2" xfId="4030" xr:uid="{00000000-0005-0000-0000-0000C00F0000}"/>
    <cellStyle name="optionalSelection 4 3" xfId="4031" xr:uid="{00000000-0005-0000-0000-0000C10F0000}"/>
    <cellStyle name="optionalSelection 4 4" xfId="4032" xr:uid="{00000000-0005-0000-0000-0000C20F0000}"/>
    <cellStyle name="optionalSelection 4 5" xfId="4033" xr:uid="{00000000-0005-0000-0000-0000C30F0000}"/>
    <cellStyle name="optionalSelection 4 6" xfId="4034" xr:uid="{00000000-0005-0000-0000-0000C40F0000}"/>
    <cellStyle name="optionalSelection 4 7" xfId="4035" xr:uid="{00000000-0005-0000-0000-0000C50F0000}"/>
    <cellStyle name="optionalSelection 4 8" xfId="4036" xr:uid="{00000000-0005-0000-0000-0000C60F0000}"/>
    <cellStyle name="optionalSelection 4 9" xfId="4037" xr:uid="{00000000-0005-0000-0000-0000C70F0000}"/>
    <cellStyle name="optionalSelection 5" xfId="4038" xr:uid="{00000000-0005-0000-0000-0000C80F0000}"/>
    <cellStyle name="optionalSelection 6" xfId="4039" xr:uid="{00000000-0005-0000-0000-0000C90F0000}"/>
    <cellStyle name="optionalSelection 7" xfId="4040" xr:uid="{00000000-0005-0000-0000-0000CA0F0000}"/>
    <cellStyle name="optionalSelection 8" xfId="4041" xr:uid="{00000000-0005-0000-0000-0000CB0F0000}"/>
    <cellStyle name="optionalSelection 9" xfId="4042" xr:uid="{00000000-0005-0000-0000-0000CC0F0000}"/>
    <cellStyle name="optionalText" xfId="4043" xr:uid="{00000000-0005-0000-0000-0000CD0F0000}"/>
    <cellStyle name="optionalText 10" xfId="4044" xr:uid="{00000000-0005-0000-0000-0000CE0F0000}"/>
    <cellStyle name="optionalText 11" xfId="4045" xr:uid="{00000000-0005-0000-0000-0000CF0F0000}"/>
    <cellStyle name="optionalText 12" xfId="4046" xr:uid="{00000000-0005-0000-0000-0000D00F0000}"/>
    <cellStyle name="optionalText 13" xfId="4047" xr:uid="{00000000-0005-0000-0000-0000D10F0000}"/>
    <cellStyle name="optionalText 2" xfId="4048" xr:uid="{00000000-0005-0000-0000-0000D20F0000}"/>
    <cellStyle name="optionalText 2 10" xfId="4049" xr:uid="{00000000-0005-0000-0000-0000D30F0000}"/>
    <cellStyle name="optionalText 2 11" xfId="4050" xr:uid="{00000000-0005-0000-0000-0000D40F0000}"/>
    <cellStyle name="optionalText 2 12" xfId="4051" xr:uid="{00000000-0005-0000-0000-0000D50F0000}"/>
    <cellStyle name="optionalText 2 2" xfId="4052" xr:uid="{00000000-0005-0000-0000-0000D60F0000}"/>
    <cellStyle name="optionalText 2 2 10" xfId="4053" xr:uid="{00000000-0005-0000-0000-0000D70F0000}"/>
    <cellStyle name="optionalText 2 2 11" xfId="4054" xr:uid="{00000000-0005-0000-0000-0000D80F0000}"/>
    <cellStyle name="optionalText 2 2 12" xfId="4055" xr:uid="{00000000-0005-0000-0000-0000D90F0000}"/>
    <cellStyle name="optionalText 2 2 13" xfId="4056" xr:uid="{00000000-0005-0000-0000-0000DA0F0000}"/>
    <cellStyle name="optionalText 2 2 14" xfId="4057" xr:uid="{00000000-0005-0000-0000-0000DB0F0000}"/>
    <cellStyle name="optionalText 2 2 2" xfId="4058" xr:uid="{00000000-0005-0000-0000-0000DC0F0000}"/>
    <cellStyle name="optionalText 2 2 3" xfId="4059" xr:uid="{00000000-0005-0000-0000-0000DD0F0000}"/>
    <cellStyle name="optionalText 2 2 4" xfId="4060" xr:uid="{00000000-0005-0000-0000-0000DE0F0000}"/>
    <cellStyle name="optionalText 2 2 5" xfId="4061" xr:uid="{00000000-0005-0000-0000-0000DF0F0000}"/>
    <cellStyle name="optionalText 2 2 6" xfId="4062" xr:uid="{00000000-0005-0000-0000-0000E00F0000}"/>
    <cellStyle name="optionalText 2 2 7" xfId="4063" xr:uid="{00000000-0005-0000-0000-0000E10F0000}"/>
    <cellStyle name="optionalText 2 2 8" xfId="4064" xr:uid="{00000000-0005-0000-0000-0000E20F0000}"/>
    <cellStyle name="optionalText 2 2 9" xfId="4065" xr:uid="{00000000-0005-0000-0000-0000E30F0000}"/>
    <cellStyle name="optionalText 2 3" xfId="4066" xr:uid="{00000000-0005-0000-0000-0000E40F0000}"/>
    <cellStyle name="optionalText 2 3 10" xfId="4067" xr:uid="{00000000-0005-0000-0000-0000E50F0000}"/>
    <cellStyle name="optionalText 2 3 11" xfId="4068" xr:uid="{00000000-0005-0000-0000-0000E60F0000}"/>
    <cellStyle name="optionalText 2 3 12" xfId="4069" xr:uid="{00000000-0005-0000-0000-0000E70F0000}"/>
    <cellStyle name="optionalText 2 3 13" xfId="4070" xr:uid="{00000000-0005-0000-0000-0000E80F0000}"/>
    <cellStyle name="optionalText 2 3 14" xfId="4071" xr:uid="{00000000-0005-0000-0000-0000E90F0000}"/>
    <cellStyle name="optionalText 2 3 2" xfId="4072" xr:uid="{00000000-0005-0000-0000-0000EA0F0000}"/>
    <cellStyle name="optionalText 2 3 3" xfId="4073" xr:uid="{00000000-0005-0000-0000-0000EB0F0000}"/>
    <cellStyle name="optionalText 2 3 4" xfId="4074" xr:uid="{00000000-0005-0000-0000-0000EC0F0000}"/>
    <cellStyle name="optionalText 2 3 5" xfId="4075" xr:uid="{00000000-0005-0000-0000-0000ED0F0000}"/>
    <cellStyle name="optionalText 2 3 6" xfId="4076" xr:uid="{00000000-0005-0000-0000-0000EE0F0000}"/>
    <cellStyle name="optionalText 2 3 7" xfId="4077" xr:uid="{00000000-0005-0000-0000-0000EF0F0000}"/>
    <cellStyle name="optionalText 2 3 8" xfId="4078" xr:uid="{00000000-0005-0000-0000-0000F00F0000}"/>
    <cellStyle name="optionalText 2 3 9" xfId="4079" xr:uid="{00000000-0005-0000-0000-0000F10F0000}"/>
    <cellStyle name="optionalText 2 4" xfId="4080" xr:uid="{00000000-0005-0000-0000-0000F20F0000}"/>
    <cellStyle name="optionalText 2 5" xfId="4081" xr:uid="{00000000-0005-0000-0000-0000F30F0000}"/>
    <cellStyle name="optionalText 2 6" xfId="4082" xr:uid="{00000000-0005-0000-0000-0000F40F0000}"/>
    <cellStyle name="optionalText 2 7" xfId="4083" xr:uid="{00000000-0005-0000-0000-0000F50F0000}"/>
    <cellStyle name="optionalText 2 8" xfId="4084" xr:uid="{00000000-0005-0000-0000-0000F60F0000}"/>
    <cellStyle name="optionalText 2 9" xfId="4085" xr:uid="{00000000-0005-0000-0000-0000F70F0000}"/>
    <cellStyle name="optionalText 3" xfId="4086" xr:uid="{00000000-0005-0000-0000-0000F80F0000}"/>
    <cellStyle name="optionalText 3 10" xfId="4087" xr:uid="{00000000-0005-0000-0000-0000F90F0000}"/>
    <cellStyle name="optionalText 3 11" xfId="4088" xr:uid="{00000000-0005-0000-0000-0000FA0F0000}"/>
    <cellStyle name="optionalText 3 12" xfId="4089" xr:uid="{00000000-0005-0000-0000-0000FB0F0000}"/>
    <cellStyle name="optionalText 3 13" xfId="4090" xr:uid="{00000000-0005-0000-0000-0000FC0F0000}"/>
    <cellStyle name="optionalText 3 14" xfId="4091" xr:uid="{00000000-0005-0000-0000-0000FD0F0000}"/>
    <cellStyle name="optionalText 3 2" xfId="4092" xr:uid="{00000000-0005-0000-0000-0000FE0F0000}"/>
    <cellStyle name="optionalText 3 3" xfId="4093" xr:uid="{00000000-0005-0000-0000-0000FF0F0000}"/>
    <cellStyle name="optionalText 3 4" xfId="4094" xr:uid="{00000000-0005-0000-0000-000000100000}"/>
    <cellStyle name="optionalText 3 5" xfId="4095" xr:uid="{00000000-0005-0000-0000-000001100000}"/>
    <cellStyle name="optionalText 3 6" xfId="4096" xr:uid="{00000000-0005-0000-0000-000002100000}"/>
    <cellStyle name="optionalText 3 7" xfId="4097" xr:uid="{00000000-0005-0000-0000-000003100000}"/>
    <cellStyle name="optionalText 3 8" xfId="4098" xr:uid="{00000000-0005-0000-0000-000004100000}"/>
    <cellStyle name="optionalText 3 9" xfId="4099" xr:uid="{00000000-0005-0000-0000-000005100000}"/>
    <cellStyle name="optionalText 4" xfId="4100" xr:uid="{00000000-0005-0000-0000-000006100000}"/>
    <cellStyle name="optionalText 4 10" xfId="4101" xr:uid="{00000000-0005-0000-0000-000007100000}"/>
    <cellStyle name="optionalText 4 11" xfId="4102" xr:uid="{00000000-0005-0000-0000-000008100000}"/>
    <cellStyle name="optionalText 4 12" xfId="4103" xr:uid="{00000000-0005-0000-0000-000009100000}"/>
    <cellStyle name="optionalText 4 13" xfId="4104" xr:uid="{00000000-0005-0000-0000-00000A100000}"/>
    <cellStyle name="optionalText 4 14" xfId="4105" xr:uid="{00000000-0005-0000-0000-00000B100000}"/>
    <cellStyle name="optionalText 4 2" xfId="4106" xr:uid="{00000000-0005-0000-0000-00000C100000}"/>
    <cellStyle name="optionalText 4 3" xfId="4107" xr:uid="{00000000-0005-0000-0000-00000D100000}"/>
    <cellStyle name="optionalText 4 4" xfId="4108" xr:uid="{00000000-0005-0000-0000-00000E100000}"/>
    <cellStyle name="optionalText 4 5" xfId="4109" xr:uid="{00000000-0005-0000-0000-00000F100000}"/>
    <cellStyle name="optionalText 4 6" xfId="4110" xr:uid="{00000000-0005-0000-0000-000010100000}"/>
    <cellStyle name="optionalText 4 7" xfId="4111" xr:uid="{00000000-0005-0000-0000-000011100000}"/>
    <cellStyle name="optionalText 4 8" xfId="4112" xr:uid="{00000000-0005-0000-0000-000012100000}"/>
    <cellStyle name="optionalText 4 9" xfId="4113" xr:uid="{00000000-0005-0000-0000-000013100000}"/>
    <cellStyle name="optionalText 5" xfId="4114" xr:uid="{00000000-0005-0000-0000-000014100000}"/>
    <cellStyle name="optionalText 6" xfId="4115" xr:uid="{00000000-0005-0000-0000-000015100000}"/>
    <cellStyle name="optionalText 7" xfId="4116" xr:uid="{00000000-0005-0000-0000-000016100000}"/>
    <cellStyle name="optionalText 8" xfId="4117" xr:uid="{00000000-0005-0000-0000-000017100000}"/>
    <cellStyle name="optionalText 9" xfId="4118" xr:uid="{00000000-0005-0000-0000-000018100000}"/>
    <cellStyle name="Output 10" xfId="4119" xr:uid="{00000000-0005-0000-0000-000019100000}"/>
    <cellStyle name="Output 11" xfId="4120" xr:uid="{00000000-0005-0000-0000-00001A100000}"/>
    <cellStyle name="Output 12" xfId="4121" xr:uid="{00000000-0005-0000-0000-00001B100000}"/>
    <cellStyle name="Output 13" xfId="4122" xr:uid="{00000000-0005-0000-0000-00001C100000}"/>
    <cellStyle name="Output 14" xfId="4123" xr:uid="{00000000-0005-0000-0000-00001D100000}"/>
    <cellStyle name="Output 2" xfId="4124" xr:uid="{00000000-0005-0000-0000-00001E100000}"/>
    <cellStyle name="Output 2 2" xfId="4125" xr:uid="{00000000-0005-0000-0000-00001F100000}"/>
    <cellStyle name="Output 2 2 2" xfId="4126" xr:uid="{00000000-0005-0000-0000-000020100000}"/>
    <cellStyle name="Output 2 3" xfId="4127" xr:uid="{00000000-0005-0000-0000-000021100000}"/>
    <cellStyle name="Output 2 4" xfId="4128" xr:uid="{00000000-0005-0000-0000-000022100000}"/>
    <cellStyle name="Output 2 5" xfId="4129" xr:uid="{00000000-0005-0000-0000-000023100000}"/>
    <cellStyle name="Output 2 6" xfId="4130" xr:uid="{00000000-0005-0000-0000-000024100000}"/>
    <cellStyle name="Output 3" xfId="4131" xr:uid="{00000000-0005-0000-0000-000025100000}"/>
    <cellStyle name="Output 3 10" xfId="4132" xr:uid="{00000000-0005-0000-0000-000026100000}"/>
    <cellStyle name="Output 3 11" xfId="4133" xr:uid="{00000000-0005-0000-0000-000027100000}"/>
    <cellStyle name="Output 3 12" xfId="4134" xr:uid="{00000000-0005-0000-0000-000028100000}"/>
    <cellStyle name="Output 3 13" xfId="4135" xr:uid="{00000000-0005-0000-0000-000029100000}"/>
    <cellStyle name="Output 3 2" xfId="4136" xr:uid="{00000000-0005-0000-0000-00002A100000}"/>
    <cellStyle name="Output 3 2 10" xfId="4137" xr:uid="{00000000-0005-0000-0000-00002B100000}"/>
    <cellStyle name="Output 3 2 11" xfId="4138" xr:uid="{00000000-0005-0000-0000-00002C100000}"/>
    <cellStyle name="Output 3 2 12" xfId="4139" xr:uid="{00000000-0005-0000-0000-00002D100000}"/>
    <cellStyle name="Output 3 2 13" xfId="4140" xr:uid="{00000000-0005-0000-0000-00002E100000}"/>
    <cellStyle name="Output 3 2 14" xfId="4141" xr:uid="{00000000-0005-0000-0000-00002F100000}"/>
    <cellStyle name="Output 3 2 2" xfId="4142" xr:uid="{00000000-0005-0000-0000-000030100000}"/>
    <cellStyle name="Output 3 2 3" xfId="4143" xr:uid="{00000000-0005-0000-0000-000031100000}"/>
    <cellStyle name="Output 3 2 4" xfId="4144" xr:uid="{00000000-0005-0000-0000-000032100000}"/>
    <cellStyle name="Output 3 2 5" xfId="4145" xr:uid="{00000000-0005-0000-0000-000033100000}"/>
    <cellStyle name="Output 3 2 6" xfId="4146" xr:uid="{00000000-0005-0000-0000-000034100000}"/>
    <cellStyle name="Output 3 2 7" xfId="4147" xr:uid="{00000000-0005-0000-0000-000035100000}"/>
    <cellStyle name="Output 3 2 8" xfId="4148" xr:uid="{00000000-0005-0000-0000-000036100000}"/>
    <cellStyle name="Output 3 2 9" xfId="4149" xr:uid="{00000000-0005-0000-0000-000037100000}"/>
    <cellStyle name="Output 3 3" xfId="4150" xr:uid="{00000000-0005-0000-0000-000038100000}"/>
    <cellStyle name="Output 3 3 10" xfId="4151" xr:uid="{00000000-0005-0000-0000-000039100000}"/>
    <cellStyle name="Output 3 3 11" xfId="4152" xr:uid="{00000000-0005-0000-0000-00003A100000}"/>
    <cellStyle name="Output 3 3 12" xfId="4153" xr:uid="{00000000-0005-0000-0000-00003B100000}"/>
    <cellStyle name="Output 3 3 13" xfId="4154" xr:uid="{00000000-0005-0000-0000-00003C100000}"/>
    <cellStyle name="Output 3 3 14" xfId="4155" xr:uid="{00000000-0005-0000-0000-00003D100000}"/>
    <cellStyle name="Output 3 3 2" xfId="4156" xr:uid="{00000000-0005-0000-0000-00003E100000}"/>
    <cellStyle name="Output 3 3 3" xfId="4157" xr:uid="{00000000-0005-0000-0000-00003F100000}"/>
    <cellStyle name="Output 3 3 4" xfId="4158" xr:uid="{00000000-0005-0000-0000-000040100000}"/>
    <cellStyle name="Output 3 3 5" xfId="4159" xr:uid="{00000000-0005-0000-0000-000041100000}"/>
    <cellStyle name="Output 3 3 6" xfId="4160" xr:uid="{00000000-0005-0000-0000-000042100000}"/>
    <cellStyle name="Output 3 3 7" xfId="4161" xr:uid="{00000000-0005-0000-0000-000043100000}"/>
    <cellStyle name="Output 3 3 8" xfId="4162" xr:uid="{00000000-0005-0000-0000-000044100000}"/>
    <cellStyle name="Output 3 3 9" xfId="4163" xr:uid="{00000000-0005-0000-0000-000045100000}"/>
    <cellStyle name="Output 3 4" xfId="4164" xr:uid="{00000000-0005-0000-0000-000046100000}"/>
    <cellStyle name="Output 3 5" xfId="4165" xr:uid="{00000000-0005-0000-0000-000047100000}"/>
    <cellStyle name="Output 3 6" xfId="4166" xr:uid="{00000000-0005-0000-0000-000048100000}"/>
    <cellStyle name="Output 3 7" xfId="4167" xr:uid="{00000000-0005-0000-0000-000049100000}"/>
    <cellStyle name="Output 3 8" xfId="4168" xr:uid="{00000000-0005-0000-0000-00004A100000}"/>
    <cellStyle name="Output 3 9" xfId="4169" xr:uid="{00000000-0005-0000-0000-00004B100000}"/>
    <cellStyle name="Output 4" xfId="4170" xr:uid="{00000000-0005-0000-0000-00004C100000}"/>
    <cellStyle name="Output 4 10" xfId="4171" xr:uid="{00000000-0005-0000-0000-00004D100000}"/>
    <cellStyle name="Output 4 11" xfId="4172" xr:uid="{00000000-0005-0000-0000-00004E100000}"/>
    <cellStyle name="Output 4 12" xfId="4173" xr:uid="{00000000-0005-0000-0000-00004F100000}"/>
    <cellStyle name="Output 4 13" xfId="4174" xr:uid="{00000000-0005-0000-0000-000050100000}"/>
    <cellStyle name="Output 4 14" xfId="4175" xr:uid="{00000000-0005-0000-0000-000051100000}"/>
    <cellStyle name="Output 4 2" xfId="4176" xr:uid="{00000000-0005-0000-0000-000052100000}"/>
    <cellStyle name="Output 4 3" xfId="4177" xr:uid="{00000000-0005-0000-0000-000053100000}"/>
    <cellStyle name="Output 4 4" xfId="4178" xr:uid="{00000000-0005-0000-0000-000054100000}"/>
    <cellStyle name="Output 4 5" xfId="4179" xr:uid="{00000000-0005-0000-0000-000055100000}"/>
    <cellStyle name="Output 4 6" xfId="4180" xr:uid="{00000000-0005-0000-0000-000056100000}"/>
    <cellStyle name="Output 4 7" xfId="4181" xr:uid="{00000000-0005-0000-0000-000057100000}"/>
    <cellStyle name="Output 4 8" xfId="4182" xr:uid="{00000000-0005-0000-0000-000058100000}"/>
    <cellStyle name="Output 4 9" xfId="4183" xr:uid="{00000000-0005-0000-0000-000059100000}"/>
    <cellStyle name="Output 5" xfId="4184" xr:uid="{00000000-0005-0000-0000-00005A100000}"/>
    <cellStyle name="Output 5 10" xfId="4185" xr:uid="{00000000-0005-0000-0000-00005B100000}"/>
    <cellStyle name="Output 5 11" xfId="4186" xr:uid="{00000000-0005-0000-0000-00005C100000}"/>
    <cellStyle name="Output 5 12" xfId="4187" xr:uid="{00000000-0005-0000-0000-00005D100000}"/>
    <cellStyle name="Output 5 13" xfId="4188" xr:uid="{00000000-0005-0000-0000-00005E100000}"/>
    <cellStyle name="Output 5 14" xfId="4189" xr:uid="{00000000-0005-0000-0000-00005F100000}"/>
    <cellStyle name="Output 5 2" xfId="4190" xr:uid="{00000000-0005-0000-0000-000060100000}"/>
    <cellStyle name="Output 5 3" xfId="4191" xr:uid="{00000000-0005-0000-0000-000061100000}"/>
    <cellStyle name="Output 5 4" xfId="4192" xr:uid="{00000000-0005-0000-0000-000062100000}"/>
    <cellStyle name="Output 5 5" xfId="4193" xr:uid="{00000000-0005-0000-0000-000063100000}"/>
    <cellStyle name="Output 5 6" xfId="4194" xr:uid="{00000000-0005-0000-0000-000064100000}"/>
    <cellStyle name="Output 5 7" xfId="4195" xr:uid="{00000000-0005-0000-0000-000065100000}"/>
    <cellStyle name="Output 5 8" xfId="4196" xr:uid="{00000000-0005-0000-0000-000066100000}"/>
    <cellStyle name="Output 5 9" xfId="4197" xr:uid="{00000000-0005-0000-0000-000067100000}"/>
    <cellStyle name="Output 6" xfId="4198" xr:uid="{00000000-0005-0000-0000-000068100000}"/>
    <cellStyle name="Output 7" xfId="4199" xr:uid="{00000000-0005-0000-0000-000069100000}"/>
    <cellStyle name="Output 8" xfId="4200" xr:uid="{00000000-0005-0000-0000-00006A100000}"/>
    <cellStyle name="Output 9" xfId="4201" xr:uid="{00000000-0005-0000-0000-00006B100000}"/>
    <cellStyle name="Page Heading Large" xfId="4202" xr:uid="{00000000-0005-0000-0000-00006C100000}"/>
    <cellStyle name="Page Heading Small" xfId="4203" xr:uid="{00000000-0005-0000-0000-00006D100000}"/>
    <cellStyle name="Page Number" xfId="4204" xr:uid="{00000000-0005-0000-0000-00006E100000}"/>
    <cellStyle name="pager" xfId="4205" xr:uid="{00000000-0005-0000-0000-00006F100000}"/>
    <cellStyle name="Percent" xfId="2" builtinId="5"/>
    <cellStyle name="Percent 2" xfId="18" xr:uid="{00000000-0005-0000-0000-000071100000}"/>
    <cellStyle name="Percent 2 2" xfId="4206" xr:uid="{00000000-0005-0000-0000-000072100000}"/>
    <cellStyle name="Percent 2 2 2" xfId="4207" xr:uid="{00000000-0005-0000-0000-000073100000}"/>
    <cellStyle name="Percent 2 2 2 2" xfId="4208" xr:uid="{00000000-0005-0000-0000-000074100000}"/>
    <cellStyle name="Percent 2 2 3" xfId="4209" xr:uid="{00000000-0005-0000-0000-000075100000}"/>
    <cellStyle name="Percent 2 3" xfId="4210" xr:uid="{00000000-0005-0000-0000-000076100000}"/>
    <cellStyle name="Percent 3" xfId="4211" xr:uid="{00000000-0005-0000-0000-000077100000}"/>
    <cellStyle name="Percent 3 2" xfId="4212" xr:uid="{00000000-0005-0000-0000-000078100000}"/>
    <cellStyle name="Percent 3 3" xfId="4213" xr:uid="{00000000-0005-0000-0000-000079100000}"/>
    <cellStyle name="Percent 4" xfId="19" xr:uid="{00000000-0005-0000-0000-00007A100000}"/>
    <cellStyle name="Percent 4 2" xfId="27" xr:uid="{00000000-0005-0000-0000-00007B100000}"/>
    <cellStyle name="Percent 4 3" xfId="4214" xr:uid="{00000000-0005-0000-0000-00007C100000}"/>
    <cellStyle name="Percent Hard" xfId="4215" xr:uid="{00000000-0005-0000-0000-00007D100000}"/>
    <cellStyle name="PSChar" xfId="4216" xr:uid="{00000000-0005-0000-0000-00007E100000}"/>
    <cellStyle name="reviseExposure" xfId="4217" xr:uid="{00000000-0005-0000-0000-00007F100000}"/>
    <cellStyle name="reviseExposure 10" xfId="4218" xr:uid="{00000000-0005-0000-0000-000080100000}"/>
    <cellStyle name="reviseExposure 11" xfId="4219" xr:uid="{00000000-0005-0000-0000-000081100000}"/>
    <cellStyle name="reviseExposure 12" xfId="4220" xr:uid="{00000000-0005-0000-0000-000082100000}"/>
    <cellStyle name="reviseExposure 13" xfId="4221" xr:uid="{00000000-0005-0000-0000-000083100000}"/>
    <cellStyle name="reviseExposure 2" xfId="4222" xr:uid="{00000000-0005-0000-0000-000084100000}"/>
    <cellStyle name="reviseExposure 2 10" xfId="4223" xr:uid="{00000000-0005-0000-0000-000085100000}"/>
    <cellStyle name="reviseExposure 2 11" xfId="4224" xr:uid="{00000000-0005-0000-0000-000086100000}"/>
    <cellStyle name="reviseExposure 2 12" xfId="4225" xr:uid="{00000000-0005-0000-0000-000087100000}"/>
    <cellStyle name="reviseExposure 2 2" xfId="4226" xr:uid="{00000000-0005-0000-0000-000088100000}"/>
    <cellStyle name="reviseExposure 2 2 10" xfId="4227" xr:uid="{00000000-0005-0000-0000-000089100000}"/>
    <cellStyle name="reviseExposure 2 2 11" xfId="4228" xr:uid="{00000000-0005-0000-0000-00008A100000}"/>
    <cellStyle name="reviseExposure 2 2 12" xfId="4229" xr:uid="{00000000-0005-0000-0000-00008B100000}"/>
    <cellStyle name="reviseExposure 2 2 13" xfId="4230" xr:uid="{00000000-0005-0000-0000-00008C100000}"/>
    <cellStyle name="reviseExposure 2 2 14" xfId="4231" xr:uid="{00000000-0005-0000-0000-00008D100000}"/>
    <cellStyle name="reviseExposure 2 2 2" xfId="4232" xr:uid="{00000000-0005-0000-0000-00008E100000}"/>
    <cellStyle name="reviseExposure 2 2 3" xfId="4233" xr:uid="{00000000-0005-0000-0000-00008F100000}"/>
    <cellStyle name="reviseExposure 2 2 4" xfId="4234" xr:uid="{00000000-0005-0000-0000-000090100000}"/>
    <cellStyle name="reviseExposure 2 2 5" xfId="4235" xr:uid="{00000000-0005-0000-0000-000091100000}"/>
    <cellStyle name="reviseExposure 2 2 6" xfId="4236" xr:uid="{00000000-0005-0000-0000-000092100000}"/>
    <cellStyle name="reviseExposure 2 2 7" xfId="4237" xr:uid="{00000000-0005-0000-0000-000093100000}"/>
    <cellStyle name="reviseExposure 2 2 8" xfId="4238" xr:uid="{00000000-0005-0000-0000-000094100000}"/>
    <cellStyle name="reviseExposure 2 2 9" xfId="4239" xr:uid="{00000000-0005-0000-0000-000095100000}"/>
    <cellStyle name="reviseExposure 2 3" xfId="4240" xr:uid="{00000000-0005-0000-0000-000096100000}"/>
    <cellStyle name="reviseExposure 2 3 10" xfId="4241" xr:uid="{00000000-0005-0000-0000-000097100000}"/>
    <cellStyle name="reviseExposure 2 3 11" xfId="4242" xr:uid="{00000000-0005-0000-0000-000098100000}"/>
    <cellStyle name="reviseExposure 2 3 12" xfId="4243" xr:uid="{00000000-0005-0000-0000-000099100000}"/>
    <cellStyle name="reviseExposure 2 3 13" xfId="4244" xr:uid="{00000000-0005-0000-0000-00009A100000}"/>
    <cellStyle name="reviseExposure 2 3 14" xfId="4245" xr:uid="{00000000-0005-0000-0000-00009B100000}"/>
    <cellStyle name="reviseExposure 2 3 2" xfId="4246" xr:uid="{00000000-0005-0000-0000-00009C100000}"/>
    <cellStyle name="reviseExposure 2 3 3" xfId="4247" xr:uid="{00000000-0005-0000-0000-00009D100000}"/>
    <cellStyle name="reviseExposure 2 3 4" xfId="4248" xr:uid="{00000000-0005-0000-0000-00009E100000}"/>
    <cellStyle name="reviseExposure 2 3 5" xfId="4249" xr:uid="{00000000-0005-0000-0000-00009F100000}"/>
    <cellStyle name="reviseExposure 2 3 6" xfId="4250" xr:uid="{00000000-0005-0000-0000-0000A0100000}"/>
    <cellStyle name="reviseExposure 2 3 7" xfId="4251" xr:uid="{00000000-0005-0000-0000-0000A1100000}"/>
    <cellStyle name="reviseExposure 2 3 8" xfId="4252" xr:uid="{00000000-0005-0000-0000-0000A2100000}"/>
    <cellStyle name="reviseExposure 2 3 9" xfId="4253" xr:uid="{00000000-0005-0000-0000-0000A3100000}"/>
    <cellStyle name="reviseExposure 2 4" xfId="4254" xr:uid="{00000000-0005-0000-0000-0000A4100000}"/>
    <cellStyle name="reviseExposure 2 5" xfId="4255" xr:uid="{00000000-0005-0000-0000-0000A5100000}"/>
    <cellStyle name="reviseExposure 2 6" xfId="4256" xr:uid="{00000000-0005-0000-0000-0000A6100000}"/>
    <cellStyle name="reviseExposure 2 7" xfId="4257" xr:uid="{00000000-0005-0000-0000-0000A7100000}"/>
    <cellStyle name="reviseExposure 2 8" xfId="4258" xr:uid="{00000000-0005-0000-0000-0000A8100000}"/>
    <cellStyle name="reviseExposure 2 9" xfId="4259" xr:uid="{00000000-0005-0000-0000-0000A9100000}"/>
    <cellStyle name="reviseExposure 3" xfId="4260" xr:uid="{00000000-0005-0000-0000-0000AA100000}"/>
    <cellStyle name="reviseExposure 3 10" xfId="4261" xr:uid="{00000000-0005-0000-0000-0000AB100000}"/>
    <cellStyle name="reviseExposure 3 11" xfId="4262" xr:uid="{00000000-0005-0000-0000-0000AC100000}"/>
    <cellStyle name="reviseExposure 3 12" xfId="4263" xr:uid="{00000000-0005-0000-0000-0000AD100000}"/>
    <cellStyle name="reviseExposure 3 13" xfId="4264" xr:uid="{00000000-0005-0000-0000-0000AE100000}"/>
    <cellStyle name="reviseExposure 3 14" xfId="4265" xr:uid="{00000000-0005-0000-0000-0000AF100000}"/>
    <cellStyle name="reviseExposure 3 2" xfId="4266" xr:uid="{00000000-0005-0000-0000-0000B0100000}"/>
    <cellStyle name="reviseExposure 3 3" xfId="4267" xr:uid="{00000000-0005-0000-0000-0000B1100000}"/>
    <cellStyle name="reviseExposure 3 4" xfId="4268" xr:uid="{00000000-0005-0000-0000-0000B2100000}"/>
    <cellStyle name="reviseExposure 3 5" xfId="4269" xr:uid="{00000000-0005-0000-0000-0000B3100000}"/>
    <cellStyle name="reviseExposure 3 6" xfId="4270" xr:uid="{00000000-0005-0000-0000-0000B4100000}"/>
    <cellStyle name="reviseExposure 3 7" xfId="4271" xr:uid="{00000000-0005-0000-0000-0000B5100000}"/>
    <cellStyle name="reviseExposure 3 8" xfId="4272" xr:uid="{00000000-0005-0000-0000-0000B6100000}"/>
    <cellStyle name="reviseExposure 3 9" xfId="4273" xr:uid="{00000000-0005-0000-0000-0000B7100000}"/>
    <cellStyle name="reviseExposure 4" xfId="4274" xr:uid="{00000000-0005-0000-0000-0000B8100000}"/>
    <cellStyle name="reviseExposure 4 10" xfId="4275" xr:uid="{00000000-0005-0000-0000-0000B9100000}"/>
    <cellStyle name="reviseExposure 4 11" xfId="4276" xr:uid="{00000000-0005-0000-0000-0000BA100000}"/>
    <cellStyle name="reviseExposure 4 12" xfId="4277" xr:uid="{00000000-0005-0000-0000-0000BB100000}"/>
    <cellStyle name="reviseExposure 4 13" xfId="4278" xr:uid="{00000000-0005-0000-0000-0000BC100000}"/>
    <cellStyle name="reviseExposure 4 14" xfId="4279" xr:uid="{00000000-0005-0000-0000-0000BD100000}"/>
    <cellStyle name="reviseExposure 4 2" xfId="4280" xr:uid="{00000000-0005-0000-0000-0000BE100000}"/>
    <cellStyle name="reviseExposure 4 3" xfId="4281" xr:uid="{00000000-0005-0000-0000-0000BF100000}"/>
    <cellStyle name="reviseExposure 4 4" xfId="4282" xr:uid="{00000000-0005-0000-0000-0000C0100000}"/>
    <cellStyle name="reviseExposure 4 5" xfId="4283" xr:uid="{00000000-0005-0000-0000-0000C1100000}"/>
    <cellStyle name="reviseExposure 4 6" xfId="4284" xr:uid="{00000000-0005-0000-0000-0000C2100000}"/>
    <cellStyle name="reviseExposure 4 7" xfId="4285" xr:uid="{00000000-0005-0000-0000-0000C3100000}"/>
    <cellStyle name="reviseExposure 4 8" xfId="4286" xr:uid="{00000000-0005-0000-0000-0000C4100000}"/>
    <cellStyle name="reviseExposure 4 9" xfId="4287" xr:uid="{00000000-0005-0000-0000-0000C5100000}"/>
    <cellStyle name="reviseExposure 5" xfId="4288" xr:uid="{00000000-0005-0000-0000-0000C6100000}"/>
    <cellStyle name="reviseExposure 6" xfId="4289" xr:uid="{00000000-0005-0000-0000-0000C7100000}"/>
    <cellStyle name="reviseExposure 7" xfId="4290" xr:uid="{00000000-0005-0000-0000-0000C8100000}"/>
    <cellStyle name="reviseExposure 8" xfId="4291" xr:uid="{00000000-0005-0000-0000-0000C9100000}"/>
    <cellStyle name="reviseExposure 9" xfId="4292" xr:uid="{00000000-0005-0000-0000-0000CA100000}"/>
    <cellStyle name="RoundingPrecision" xfId="4293" xr:uid="{00000000-0005-0000-0000-0000CB100000}"/>
    <cellStyle name="Salida" xfId="4294" xr:uid="{00000000-0005-0000-0000-0000CC100000}"/>
    <cellStyle name="Satisfaisant" xfId="4295" xr:uid="{00000000-0005-0000-0000-0000CD100000}"/>
    <cellStyle name="Shaded" xfId="4296" xr:uid="{00000000-0005-0000-0000-0000CE100000}"/>
    <cellStyle name="showCheck" xfId="4297" xr:uid="{00000000-0005-0000-0000-0000CF100000}"/>
    <cellStyle name="showCheck 10" xfId="4298" xr:uid="{00000000-0005-0000-0000-0000D0100000}"/>
    <cellStyle name="showCheck 11" xfId="4299" xr:uid="{00000000-0005-0000-0000-0000D1100000}"/>
    <cellStyle name="showCheck 12" xfId="4300" xr:uid="{00000000-0005-0000-0000-0000D2100000}"/>
    <cellStyle name="showCheck 13" xfId="4301" xr:uid="{00000000-0005-0000-0000-0000D3100000}"/>
    <cellStyle name="showCheck 2" xfId="4302" xr:uid="{00000000-0005-0000-0000-0000D4100000}"/>
    <cellStyle name="showCheck 2 10" xfId="4303" xr:uid="{00000000-0005-0000-0000-0000D5100000}"/>
    <cellStyle name="showCheck 2 11" xfId="4304" xr:uid="{00000000-0005-0000-0000-0000D6100000}"/>
    <cellStyle name="showCheck 2 12" xfId="4305" xr:uid="{00000000-0005-0000-0000-0000D7100000}"/>
    <cellStyle name="showCheck 2 2" xfId="4306" xr:uid="{00000000-0005-0000-0000-0000D8100000}"/>
    <cellStyle name="showCheck 2 2 10" xfId="4307" xr:uid="{00000000-0005-0000-0000-0000D9100000}"/>
    <cellStyle name="showCheck 2 2 11" xfId="4308" xr:uid="{00000000-0005-0000-0000-0000DA100000}"/>
    <cellStyle name="showCheck 2 2 12" xfId="4309" xr:uid="{00000000-0005-0000-0000-0000DB100000}"/>
    <cellStyle name="showCheck 2 2 13" xfId="4310" xr:uid="{00000000-0005-0000-0000-0000DC100000}"/>
    <cellStyle name="showCheck 2 2 14" xfId="4311" xr:uid="{00000000-0005-0000-0000-0000DD100000}"/>
    <cellStyle name="showCheck 2 2 2" xfId="4312" xr:uid="{00000000-0005-0000-0000-0000DE100000}"/>
    <cellStyle name="showCheck 2 2 3" xfId="4313" xr:uid="{00000000-0005-0000-0000-0000DF100000}"/>
    <cellStyle name="showCheck 2 2 4" xfId="4314" xr:uid="{00000000-0005-0000-0000-0000E0100000}"/>
    <cellStyle name="showCheck 2 2 5" xfId="4315" xr:uid="{00000000-0005-0000-0000-0000E1100000}"/>
    <cellStyle name="showCheck 2 2 6" xfId="4316" xr:uid="{00000000-0005-0000-0000-0000E2100000}"/>
    <cellStyle name="showCheck 2 2 7" xfId="4317" xr:uid="{00000000-0005-0000-0000-0000E3100000}"/>
    <cellStyle name="showCheck 2 2 8" xfId="4318" xr:uid="{00000000-0005-0000-0000-0000E4100000}"/>
    <cellStyle name="showCheck 2 2 9" xfId="4319" xr:uid="{00000000-0005-0000-0000-0000E5100000}"/>
    <cellStyle name="showCheck 2 3" xfId="4320" xr:uid="{00000000-0005-0000-0000-0000E6100000}"/>
    <cellStyle name="showCheck 2 3 10" xfId="4321" xr:uid="{00000000-0005-0000-0000-0000E7100000}"/>
    <cellStyle name="showCheck 2 3 11" xfId="4322" xr:uid="{00000000-0005-0000-0000-0000E8100000}"/>
    <cellStyle name="showCheck 2 3 12" xfId="4323" xr:uid="{00000000-0005-0000-0000-0000E9100000}"/>
    <cellStyle name="showCheck 2 3 13" xfId="4324" xr:uid="{00000000-0005-0000-0000-0000EA100000}"/>
    <cellStyle name="showCheck 2 3 14" xfId="4325" xr:uid="{00000000-0005-0000-0000-0000EB100000}"/>
    <cellStyle name="showCheck 2 3 2" xfId="4326" xr:uid="{00000000-0005-0000-0000-0000EC100000}"/>
    <cellStyle name="showCheck 2 3 3" xfId="4327" xr:uid="{00000000-0005-0000-0000-0000ED100000}"/>
    <cellStyle name="showCheck 2 3 4" xfId="4328" xr:uid="{00000000-0005-0000-0000-0000EE100000}"/>
    <cellStyle name="showCheck 2 3 5" xfId="4329" xr:uid="{00000000-0005-0000-0000-0000EF100000}"/>
    <cellStyle name="showCheck 2 3 6" xfId="4330" xr:uid="{00000000-0005-0000-0000-0000F0100000}"/>
    <cellStyle name="showCheck 2 3 7" xfId="4331" xr:uid="{00000000-0005-0000-0000-0000F1100000}"/>
    <cellStyle name="showCheck 2 3 8" xfId="4332" xr:uid="{00000000-0005-0000-0000-0000F2100000}"/>
    <cellStyle name="showCheck 2 3 9" xfId="4333" xr:uid="{00000000-0005-0000-0000-0000F3100000}"/>
    <cellStyle name="showCheck 2 4" xfId="4334" xr:uid="{00000000-0005-0000-0000-0000F4100000}"/>
    <cellStyle name="showCheck 2 5" xfId="4335" xr:uid="{00000000-0005-0000-0000-0000F5100000}"/>
    <cellStyle name="showCheck 2 6" xfId="4336" xr:uid="{00000000-0005-0000-0000-0000F6100000}"/>
    <cellStyle name="showCheck 2 7" xfId="4337" xr:uid="{00000000-0005-0000-0000-0000F7100000}"/>
    <cellStyle name="showCheck 2 8" xfId="4338" xr:uid="{00000000-0005-0000-0000-0000F8100000}"/>
    <cellStyle name="showCheck 2 9" xfId="4339" xr:uid="{00000000-0005-0000-0000-0000F9100000}"/>
    <cellStyle name="showCheck 3" xfId="4340" xr:uid="{00000000-0005-0000-0000-0000FA100000}"/>
    <cellStyle name="showCheck 3 10" xfId="4341" xr:uid="{00000000-0005-0000-0000-0000FB100000}"/>
    <cellStyle name="showCheck 3 11" xfId="4342" xr:uid="{00000000-0005-0000-0000-0000FC100000}"/>
    <cellStyle name="showCheck 3 12" xfId="4343" xr:uid="{00000000-0005-0000-0000-0000FD100000}"/>
    <cellStyle name="showCheck 3 13" xfId="4344" xr:uid="{00000000-0005-0000-0000-0000FE100000}"/>
    <cellStyle name="showCheck 3 14" xfId="4345" xr:uid="{00000000-0005-0000-0000-0000FF100000}"/>
    <cellStyle name="showCheck 3 2" xfId="4346" xr:uid="{00000000-0005-0000-0000-000000110000}"/>
    <cellStyle name="showCheck 3 3" xfId="4347" xr:uid="{00000000-0005-0000-0000-000001110000}"/>
    <cellStyle name="showCheck 3 4" xfId="4348" xr:uid="{00000000-0005-0000-0000-000002110000}"/>
    <cellStyle name="showCheck 3 5" xfId="4349" xr:uid="{00000000-0005-0000-0000-000003110000}"/>
    <cellStyle name="showCheck 3 6" xfId="4350" xr:uid="{00000000-0005-0000-0000-000004110000}"/>
    <cellStyle name="showCheck 3 7" xfId="4351" xr:uid="{00000000-0005-0000-0000-000005110000}"/>
    <cellStyle name="showCheck 3 8" xfId="4352" xr:uid="{00000000-0005-0000-0000-000006110000}"/>
    <cellStyle name="showCheck 3 9" xfId="4353" xr:uid="{00000000-0005-0000-0000-000007110000}"/>
    <cellStyle name="showCheck 4" xfId="4354" xr:uid="{00000000-0005-0000-0000-000008110000}"/>
    <cellStyle name="showCheck 4 10" xfId="4355" xr:uid="{00000000-0005-0000-0000-000009110000}"/>
    <cellStyle name="showCheck 4 11" xfId="4356" xr:uid="{00000000-0005-0000-0000-00000A110000}"/>
    <cellStyle name="showCheck 4 12" xfId="4357" xr:uid="{00000000-0005-0000-0000-00000B110000}"/>
    <cellStyle name="showCheck 4 13" xfId="4358" xr:uid="{00000000-0005-0000-0000-00000C110000}"/>
    <cellStyle name="showCheck 4 14" xfId="4359" xr:uid="{00000000-0005-0000-0000-00000D110000}"/>
    <cellStyle name="showCheck 4 2" xfId="4360" xr:uid="{00000000-0005-0000-0000-00000E110000}"/>
    <cellStyle name="showCheck 4 3" xfId="4361" xr:uid="{00000000-0005-0000-0000-00000F110000}"/>
    <cellStyle name="showCheck 4 4" xfId="4362" xr:uid="{00000000-0005-0000-0000-000010110000}"/>
    <cellStyle name="showCheck 4 5" xfId="4363" xr:uid="{00000000-0005-0000-0000-000011110000}"/>
    <cellStyle name="showCheck 4 6" xfId="4364" xr:uid="{00000000-0005-0000-0000-000012110000}"/>
    <cellStyle name="showCheck 4 7" xfId="4365" xr:uid="{00000000-0005-0000-0000-000013110000}"/>
    <cellStyle name="showCheck 4 8" xfId="4366" xr:uid="{00000000-0005-0000-0000-000014110000}"/>
    <cellStyle name="showCheck 4 9" xfId="4367" xr:uid="{00000000-0005-0000-0000-000015110000}"/>
    <cellStyle name="showCheck 5" xfId="4368" xr:uid="{00000000-0005-0000-0000-000016110000}"/>
    <cellStyle name="showCheck 6" xfId="4369" xr:uid="{00000000-0005-0000-0000-000017110000}"/>
    <cellStyle name="showCheck 7" xfId="4370" xr:uid="{00000000-0005-0000-0000-000018110000}"/>
    <cellStyle name="showCheck 8" xfId="4371" xr:uid="{00000000-0005-0000-0000-000019110000}"/>
    <cellStyle name="showCheck 9" xfId="4372" xr:uid="{00000000-0005-0000-0000-00001A110000}"/>
    <cellStyle name="showExposure" xfId="4373" xr:uid="{00000000-0005-0000-0000-00001B110000}"/>
    <cellStyle name="showExposure 10" xfId="4374" xr:uid="{00000000-0005-0000-0000-00001C110000}"/>
    <cellStyle name="showExposure 11" xfId="4375" xr:uid="{00000000-0005-0000-0000-00001D110000}"/>
    <cellStyle name="showExposure 12" xfId="4376" xr:uid="{00000000-0005-0000-0000-00001E110000}"/>
    <cellStyle name="showExposure 13" xfId="4377" xr:uid="{00000000-0005-0000-0000-00001F110000}"/>
    <cellStyle name="showExposure 2" xfId="4378" xr:uid="{00000000-0005-0000-0000-000020110000}"/>
    <cellStyle name="showExposure 2 10" xfId="4379" xr:uid="{00000000-0005-0000-0000-000021110000}"/>
    <cellStyle name="showExposure 2 11" xfId="4380" xr:uid="{00000000-0005-0000-0000-000022110000}"/>
    <cellStyle name="showExposure 2 12" xfId="4381" xr:uid="{00000000-0005-0000-0000-000023110000}"/>
    <cellStyle name="showExposure 2 2" xfId="4382" xr:uid="{00000000-0005-0000-0000-000024110000}"/>
    <cellStyle name="showExposure 2 2 10" xfId="4383" xr:uid="{00000000-0005-0000-0000-000025110000}"/>
    <cellStyle name="showExposure 2 2 11" xfId="4384" xr:uid="{00000000-0005-0000-0000-000026110000}"/>
    <cellStyle name="showExposure 2 2 12" xfId="4385" xr:uid="{00000000-0005-0000-0000-000027110000}"/>
    <cellStyle name="showExposure 2 2 13" xfId="4386" xr:uid="{00000000-0005-0000-0000-000028110000}"/>
    <cellStyle name="showExposure 2 2 14" xfId="4387" xr:uid="{00000000-0005-0000-0000-000029110000}"/>
    <cellStyle name="showExposure 2 2 2" xfId="4388" xr:uid="{00000000-0005-0000-0000-00002A110000}"/>
    <cellStyle name="showExposure 2 2 3" xfId="4389" xr:uid="{00000000-0005-0000-0000-00002B110000}"/>
    <cellStyle name="showExposure 2 2 4" xfId="4390" xr:uid="{00000000-0005-0000-0000-00002C110000}"/>
    <cellStyle name="showExposure 2 2 5" xfId="4391" xr:uid="{00000000-0005-0000-0000-00002D110000}"/>
    <cellStyle name="showExposure 2 2 6" xfId="4392" xr:uid="{00000000-0005-0000-0000-00002E110000}"/>
    <cellStyle name="showExposure 2 2 7" xfId="4393" xr:uid="{00000000-0005-0000-0000-00002F110000}"/>
    <cellStyle name="showExposure 2 2 8" xfId="4394" xr:uid="{00000000-0005-0000-0000-000030110000}"/>
    <cellStyle name="showExposure 2 2 9" xfId="4395" xr:uid="{00000000-0005-0000-0000-000031110000}"/>
    <cellStyle name="showExposure 2 3" xfId="4396" xr:uid="{00000000-0005-0000-0000-000032110000}"/>
    <cellStyle name="showExposure 2 3 10" xfId="4397" xr:uid="{00000000-0005-0000-0000-000033110000}"/>
    <cellStyle name="showExposure 2 3 11" xfId="4398" xr:uid="{00000000-0005-0000-0000-000034110000}"/>
    <cellStyle name="showExposure 2 3 12" xfId="4399" xr:uid="{00000000-0005-0000-0000-000035110000}"/>
    <cellStyle name="showExposure 2 3 13" xfId="4400" xr:uid="{00000000-0005-0000-0000-000036110000}"/>
    <cellStyle name="showExposure 2 3 14" xfId="4401" xr:uid="{00000000-0005-0000-0000-000037110000}"/>
    <cellStyle name="showExposure 2 3 2" xfId="4402" xr:uid="{00000000-0005-0000-0000-000038110000}"/>
    <cellStyle name="showExposure 2 3 3" xfId="4403" xr:uid="{00000000-0005-0000-0000-000039110000}"/>
    <cellStyle name="showExposure 2 3 4" xfId="4404" xr:uid="{00000000-0005-0000-0000-00003A110000}"/>
    <cellStyle name="showExposure 2 3 5" xfId="4405" xr:uid="{00000000-0005-0000-0000-00003B110000}"/>
    <cellStyle name="showExposure 2 3 6" xfId="4406" xr:uid="{00000000-0005-0000-0000-00003C110000}"/>
    <cellStyle name="showExposure 2 3 7" xfId="4407" xr:uid="{00000000-0005-0000-0000-00003D110000}"/>
    <cellStyle name="showExposure 2 3 8" xfId="4408" xr:uid="{00000000-0005-0000-0000-00003E110000}"/>
    <cellStyle name="showExposure 2 3 9" xfId="4409" xr:uid="{00000000-0005-0000-0000-00003F110000}"/>
    <cellStyle name="showExposure 2 4" xfId="4410" xr:uid="{00000000-0005-0000-0000-000040110000}"/>
    <cellStyle name="showExposure 2 5" xfId="4411" xr:uid="{00000000-0005-0000-0000-000041110000}"/>
    <cellStyle name="showExposure 2 6" xfId="4412" xr:uid="{00000000-0005-0000-0000-000042110000}"/>
    <cellStyle name="showExposure 2 7" xfId="4413" xr:uid="{00000000-0005-0000-0000-000043110000}"/>
    <cellStyle name="showExposure 2 8" xfId="4414" xr:uid="{00000000-0005-0000-0000-000044110000}"/>
    <cellStyle name="showExposure 2 9" xfId="4415" xr:uid="{00000000-0005-0000-0000-000045110000}"/>
    <cellStyle name="showExposure 3" xfId="4416" xr:uid="{00000000-0005-0000-0000-000046110000}"/>
    <cellStyle name="showExposure 3 10" xfId="4417" xr:uid="{00000000-0005-0000-0000-000047110000}"/>
    <cellStyle name="showExposure 3 11" xfId="4418" xr:uid="{00000000-0005-0000-0000-000048110000}"/>
    <cellStyle name="showExposure 3 12" xfId="4419" xr:uid="{00000000-0005-0000-0000-000049110000}"/>
    <cellStyle name="showExposure 3 13" xfId="4420" xr:uid="{00000000-0005-0000-0000-00004A110000}"/>
    <cellStyle name="showExposure 3 14" xfId="4421" xr:uid="{00000000-0005-0000-0000-00004B110000}"/>
    <cellStyle name="showExposure 3 2" xfId="4422" xr:uid="{00000000-0005-0000-0000-00004C110000}"/>
    <cellStyle name="showExposure 3 3" xfId="4423" xr:uid="{00000000-0005-0000-0000-00004D110000}"/>
    <cellStyle name="showExposure 3 4" xfId="4424" xr:uid="{00000000-0005-0000-0000-00004E110000}"/>
    <cellStyle name="showExposure 3 5" xfId="4425" xr:uid="{00000000-0005-0000-0000-00004F110000}"/>
    <cellStyle name="showExposure 3 6" xfId="4426" xr:uid="{00000000-0005-0000-0000-000050110000}"/>
    <cellStyle name="showExposure 3 7" xfId="4427" xr:uid="{00000000-0005-0000-0000-000051110000}"/>
    <cellStyle name="showExposure 3 8" xfId="4428" xr:uid="{00000000-0005-0000-0000-000052110000}"/>
    <cellStyle name="showExposure 3 9" xfId="4429" xr:uid="{00000000-0005-0000-0000-000053110000}"/>
    <cellStyle name="showExposure 4" xfId="4430" xr:uid="{00000000-0005-0000-0000-000054110000}"/>
    <cellStyle name="showExposure 4 10" xfId="4431" xr:uid="{00000000-0005-0000-0000-000055110000}"/>
    <cellStyle name="showExposure 4 11" xfId="4432" xr:uid="{00000000-0005-0000-0000-000056110000}"/>
    <cellStyle name="showExposure 4 12" xfId="4433" xr:uid="{00000000-0005-0000-0000-000057110000}"/>
    <cellStyle name="showExposure 4 13" xfId="4434" xr:uid="{00000000-0005-0000-0000-000058110000}"/>
    <cellStyle name="showExposure 4 14" xfId="4435" xr:uid="{00000000-0005-0000-0000-000059110000}"/>
    <cellStyle name="showExposure 4 2" xfId="4436" xr:uid="{00000000-0005-0000-0000-00005A110000}"/>
    <cellStyle name="showExposure 4 3" xfId="4437" xr:uid="{00000000-0005-0000-0000-00005B110000}"/>
    <cellStyle name="showExposure 4 4" xfId="4438" xr:uid="{00000000-0005-0000-0000-00005C110000}"/>
    <cellStyle name="showExposure 4 5" xfId="4439" xr:uid="{00000000-0005-0000-0000-00005D110000}"/>
    <cellStyle name="showExposure 4 6" xfId="4440" xr:uid="{00000000-0005-0000-0000-00005E110000}"/>
    <cellStyle name="showExposure 4 7" xfId="4441" xr:uid="{00000000-0005-0000-0000-00005F110000}"/>
    <cellStyle name="showExposure 4 8" xfId="4442" xr:uid="{00000000-0005-0000-0000-000060110000}"/>
    <cellStyle name="showExposure 4 9" xfId="4443" xr:uid="{00000000-0005-0000-0000-000061110000}"/>
    <cellStyle name="showExposure 5" xfId="4444" xr:uid="{00000000-0005-0000-0000-000062110000}"/>
    <cellStyle name="showExposure 6" xfId="4445" xr:uid="{00000000-0005-0000-0000-000063110000}"/>
    <cellStyle name="showExposure 7" xfId="4446" xr:uid="{00000000-0005-0000-0000-000064110000}"/>
    <cellStyle name="showExposure 8" xfId="4447" xr:uid="{00000000-0005-0000-0000-000065110000}"/>
    <cellStyle name="showExposure 9" xfId="4448" xr:uid="{00000000-0005-0000-0000-000066110000}"/>
    <cellStyle name="showParameterE" xfId="4449" xr:uid="{00000000-0005-0000-0000-000067110000}"/>
    <cellStyle name="showParameterE 10" xfId="4450" xr:uid="{00000000-0005-0000-0000-000068110000}"/>
    <cellStyle name="showParameterE 11" xfId="4451" xr:uid="{00000000-0005-0000-0000-000069110000}"/>
    <cellStyle name="showParameterE 12" xfId="4452" xr:uid="{00000000-0005-0000-0000-00006A110000}"/>
    <cellStyle name="showParameterE 13" xfId="4453" xr:uid="{00000000-0005-0000-0000-00006B110000}"/>
    <cellStyle name="showParameterE 2" xfId="4454" xr:uid="{00000000-0005-0000-0000-00006C110000}"/>
    <cellStyle name="showParameterE 2 10" xfId="4455" xr:uid="{00000000-0005-0000-0000-00006D110000}"/>
    <cellStyle name="showParameterE 2 11" xfId="4456" xr:uid="{00000000-0005-0000-0000-00006E110000}"/>
    <cellStyle name="showParameterE 2 12" xfId="4457" xr:uid="{00000000-0005-0000-0000-00006F110000}"/>
    <cellStyle name="showParameterE 2 2" xfId="4458" xr:uid="{00000000-0005-0000-0000-000070110000}"/>
    <cellStyle name="showParameterE 2 2 10" xfId="4459" xr:uid="{00000000-0005-0000-0000-000071110000}"/>
    <cellStyle name="showParameterE 2 2 11" xfId="4460" xr:uid="{00000000-0005-0000-0000-000072110000}"/>
    <cellStyle name="showParameterE 2 2 12" xfId="4461" xr:uid="{00000000-0005-0000-0000-000073110000}"/>
    <cellStyle name="showParameterE 2 2 13" xfId="4462" xr:uid="{00000000-0005-0000-0000-000074110000}"/>
    <cellStyle name="showParameterE 2 2 14" xfId="4463" xr:uid="{00000000-0005-0000-0000-000075110000}"/>
    <cellStyle name="showParameterE 2 2 2" xfId="4464" xr:uid="{00000000-0005-0000-0000-000076110000}"/>
    <cellStyle name="showParameterE 2 2 3" xfId="4465" xr:uid="{00000000-0005-0000-0000-000077110000}"/>
    <cellStyle name="showParameterE 2 2 4" xfId="4466" xr:uid="{00000000-0005-0000-0000-000078110000}"/>
    <cellStyle name="showParameterE 2 2 5" xfId="4467" xr:uid="{00000000-0005-0000-0000-000079110000}"/>
    <cellStyle name="showParameterE 2 2 6" xfId="4468" xr:uid="{00000000-0005-0000-0000-00007A110000}"/>
    <cellStyle name="showParameterE 2 2 7" xfId="4469" xr:uid="{00000000-0005-0000-0000-00007B110000}"/>
    <cellStyle name="showParameterE 2 2 8" xfId="4470" xr:uid="{00000000-0005-0000-0000-00007C110000}"/>
    <cellStyle name="showParameterE 2 2 9" xfId="4471" xr:uid="{00000000-0005-0000-0000-00007D110000}"/>
    <cellStyle name="showParameterE 2 3" xfId="4472" xr:uid="{00000000-0005-0000-0000-00007E110000}"/>
    <cellStyle name="showParameterE 2 3 10" xfId="4473" xr:uid="{00000000-0005-0000-0000-00007F110000}"/>
    <cellStyle name="showParameterE 2 3 11" xfId="4474" xr:uid="{00000000-0005-0000-0000-000080110000}"/>
    <cellStyle name="showParameterE 2 3 12" xfId="4475" xr:uid="{00000000-0005-0000-0000-000081110000}"/>
    <cellStyle name="showParameterE 2 3 13" xfId="4476" xr:uid="{00000000-0005-0000-0000-000082110000}"/>
    <cellStyle name="showParameterE 2 3 14" xfId="4477" xr:uid="{00000000-0005-0000-0000-000083110000}"/>
    <cellStyle name="showParameterE 2 3 2" xfId="4478" xr:uid="{00000000-0005-0000-0000-000084110000}"/>
    <cellStyle name="showParameterE 2 3 3" xfId="4479" xr:uid="{00000000-0005-0000-0000-000085110000}"/>
    <cellStyle name="showParameterE 2 3 4" xfId="4480" xr:uid="{00000000-0005-0000-0000-000086110000}"/>
    <cellStyle name="showParameterE 2 3 5" xfId="4481" xr:uid="{00000000-0005-0000-0000-000087110000}"/>
    <cellStyle name="showParameterE 2 3 6" xfId="4482" xr:uid="{00000000-0005-0000-0000-000088110000}"/>
    <cellStyle name="showParameterE 2 3 7" xfId="4483" xr:uid="{00000000-0005-0000-0000-000089110000}"/>
    <cellStyle name="showParameterE 2 3 8" xfId="4484" xr:uid="{00000000-0005-0000-0000-00008A110000}"/>
    <cellStyle name="showParameterE 2 3 9" xfId="4485" xr:uid="{00000000-0005-0000-0000-00008B110000}"/>
    <cellStyle name="showParameterE 2 4" xfId="4486" xr:uid="{00000000-0005-0000-0000-00008C110000}"/>
    <cellStyle name="showParameterE 2 5" xfId="4487" xr:uid="{00000000-0005-0000-0000-00008D110000}"/>
    <cellStyle name="showParameterE 2 6" xfId="4488" xr:uid="{00000000-0005-0000-0000-00008E110000}"/>
    <cellStyle name="showParameterE 2 7" xfId="4489" xr:uid="{00000000-0005-0000-0000-00008F110000}"/>
    <cellStyle name="showParameterE 2 8" xfId="4490" xr:uid="{00000000-0005-0000-0000-000090110000}"/>
    <cellStyle name="showParameterE 2 9" xfId="4491" xr:uid="{00000000-0005-0000-0000-000091110000}"/>
    <cellStyle name="showParameterE 3" xfId="4492" xr:uid="{00000000-0005-0000-0000-000092110000}"/>
    <cellStyle name="showParameterE 3 10" xfId="4493" xr:uid="{00000000-0005-0000-0000-000093110000}"/>
    <cellStyle name="showParameterE 3 11" xfId="4494" xr:uid="{00000000-0005-0000-0000-000094110000}"/>
    <cellStyle name="showParameterE 3 12" xfId="4495" xr:uid="{00000000-0005-0000-0000-000095110000}"/>
    <cellStyle name="showParameterE 3 13" xfId="4496" xr:uid="{00000000-0005-0000-0000-000096110000}"/>
    <cellStyle name="showParameterE 3 14" xfId="4497" xr:uid="{00000000-0005-0000-0000-000097110000}"/>
    <cellStyle name="showParameterE 3 2" xfId="4498" xr:uid="{00000000-0005-0000-0000-000098110000}"/>
    <cellStyle name="showParameterE 3 3" xfId="4499" xr:uid="{00000000-0005-0000-0000-000099110000}"/>
    <cellStyle name="showParameterE 3 4" xfId="4500" xr:uid="{00000000-0005-0000-0000-00009A110000}"/>
    <cellStyle name="showParameterE 3 5" xfId="4501" xr:uid="{00000000-0005-0000-0000-00009B110000}"/>
    <cellStyle name="showParameterE 3 6" xfId="4502" xr:uid="{00000000-0005-0000-0000-00009C110000}"/>
    <cellStyle name="showParameterE 3 7" xfId="4503" xr:uid="{00000000-0005-0000-0000-00009D110000}"/>
    <cellStyle name="showParameterE 3 8" xfId="4504" xr:uid="{00000000-0005-0000-0000-00009E110000}"/>
    <cellStyle name="showParameterE 3 9" xfId="4505" xr:uid="{00000000-0005-0000-0000-00009F110000}"/>
    <cellStyle name="showParameterE 4" xfId="4506" xr:uid="{00000000-0005-0000-0000-0000A0110000}"/>
    <cellStyle name="showParameterE 4 10" xfId="4507" xr:uid="{00000000-0005-0000-0000-0000A1110000}"/>
    <cellStyle name="showParameterE 4 11" xfId="4508" xr:uid="{00000000-0005-0000-0000-0000A2110000}"/>
    <cellStyle name="showParameterE 4 12" xfId="4509" xr:uid="{00000000-0005-0000-0000-0000A3110000}"/>
    <cellStyle name="showParameterE 4 13" xfId="4510" xr:uid="{00000000-0005-0000-0000-0000A4110000}"/>
    <cellStyle name="showParameterE 4 14" xfId="4511" xr:uid="{00000000-0005-0000-0000-0000A5110000}"/>
    <cellStyle name="showParameterE 4 2" xfId="4512" xr:uid="{00000000-0005-0000-0000-0000A6110000}"/>
    <cellStyle name="showParameterE 4 3" xfId="4513" xr:uid="{00000000-0005-0000-0000-0000A7110000}"/>
    <cellStyle name="showParameterE 4 4" xfId="4514" xr:uid="{00000000-0005-0000-0000-0000A8110000}"/>
    <cellStyle name="showParameterE 4 5" xfId="4515" xr:uid="{00000000-0005-0000-0000-0000A9110000}"/>
    <cellStyle name="showParameterE 4 6" xfId="4516" xr:uid="{00000000-0005-0000-0000-0000AA110000}"/>
    <cellStyle name="showParameterE 4 7" xfId="4517" xr:uid="{00000000-0005-0000-0000-0000AB110000}"/>
    <cellStyle name="showParameterE 4 8" xfId="4518" xr:uid="{00000000-0005-0000-0000-0000AC110000}"/>
    <cellStyle name="showParameterE 4 9" xfId="4519" xr:uid="{00000000-0005-0000-0000-0000AD110000}"/>
    <cellStyle name="showParameterE 5" xfId="4520" xr:uid="{00000000-0005-0000-0000-0000AE110000}"/>
    <cellStyle name="showParameterE 6" xfId="4521" xr:uid="{00000000-0005-0000-0000-0000AF110000}"/>
    <cellStyle name="showParameterE 7" xfId="4522" xr:uid="{00000000-0005-0000-0000-0000B0110000}"/>
    <cellStyle name="showParameterE 8" xfId="4523" xr:uid="{00000000-0005-0000-0000-0000B1110000}"/>
    <cellStyle name="showParameterE 9" xfId="4524" xr:uid="{00000000-0005-0000-0000-0000B2110000}"/>
    <cellStyle name="showParameterS" xfId="4525" xr:uid="{00000000-0005-0000-0000-0000B3110000}"/>
    <cellStyle name="showParameterS 10" xfId="4526" xr:uid="{00000000-0005-0000-0000-0000B4110000}"/>
    <cellStyle name="showParameterS 11" xfId="4527" xr:uid="{00000000-0005-0000-0000-0000B5110000}"/>
    <cellStyle name="showParameterS 12" xfId="4528" xr:uid="{00000000-0005-0000-0000-0000B6110000}"/>
    <cellStyle name="showParameterS 13" xfId="4529" xr:uid="{00000000-0005-0000-0000-0000B7110000}"/>
    <cellStyle name="showParameterS 2" xfId="4530" xr:uid="{00000000-0005-0000-0000-0000B8110000}"/>
    <cellStyle name="showParameterS 2 10" xfId="4531" xr:uid="{00000000-0005-0000-0000-0000B9110000}"/>
    <cellStyle name="showParameterS 2 11" xfId="4532" xr:uid="{00000000-0005-0000-0000-0000BA110000}"/>
    <cellStyle name="showParameterS 2 12" xfId="4533" xr:uid="{00000000-0005-0000-0000-0000BB110000}"/>
    <cellStyle name="showParameterS 2 2" xfId="4534" xr:uid="{00000000-0005-0000-0000-0000BC110000}"/>
    <cellStyle name="showParameterS 2 2 10" xfId="4535" xr:uid="{00000000-0005-0000-0000-0000BD110000}"/>
    <cellStyle name="showParameterS 2 2 11" xfId="4536" xr:uid="{00000000-0005-0000-0000-0000BE110000}"/>
    <cellStyle name="showParameterS 2 2 12" xfId="4537" xr:uid="{00000000-0005-0000-0000-0000BF110000}"/>
    <cellStyle name="showParameterS 2 2 13" xfId="4538" xr:uid="{00000000-0005-0000-0000-0000C0110000}"/>
    <cellStyle name="showParameterS 2 2 14" xfId="4539" xr:uid="{00000000-0005-0000-0000-0000C1110000}"/>
    <cellStyle name="showParameterS 2 2 2" xfId="4540" xr:uid="{00000000-0005-0000-0000-0000C2110000}"/>
    <cellStyle name="showParameterS 2 2 3" xfId="4541" xr:uid="{00000000-0005-0000-0000-0000C3110000}"/>
    <cellStyle name="showParameterS 2 2 4" xfId="4542" xr:uid="{00000000-0005-0000-0000-0000C4110000}"/>
    <cellStyle name="showParameterS 2 2 5" xfId="4543" xr:uid="{00000000-0005-0000-0000-0000C5110000}"/>
    <cellStyle name="showParameterS 2 2 6" xfId="4544" xr:uid="{00000000-0005-0000-0000-0000C6110000}"/>
    <cellStyle name="showParameterS 2 2 7" xfId="4545" xr:uid="{00000000-0005-0000-0000-0000C7110000}"/>
    <cellStyle name="showParameterS 2 2 8" xfId="4546" xr:uid="{00000000-0005-0000-0000-0000C8110000}"/>
    <cellStyle name="showParameterS 2 2 9" xfId="4547" xr:uid="{00000000-0005-0000-0000-0000C9110000}"/>
    <cellStyle name="showParameterS 2 3" xfId="4548" xr:uid="{00000000-0005-0000-0000-0000CA110000}"/>
    <cellStyle name="showParameterS 2 3 10" xfId="4549" xr:uid="{00000000-0005-0000-0000-0000CB110000}"/>
    <cellStyle name="showParameterS 2 3 11" xfId="4550" xr:uid="{00000000-0005-0000-0000-0000CC110000}"/>
    <cellStyle name="showParameterS 2 3 12" xfId="4551" xr:uid="{00000000-0005-0000-0000-0000CD110000}"/>
    <cellStyle name="showParameterS 2 3 13" xfId="4552" xr:uid="{00000000-0005-0000-0000-0000CE110000}"/>
    <cellStyle name="showParameterS 2 3 14" xfId="4553" xr:uid="{00000000-0005-0000-0000-0000CF110000}"/>
    <cellStyle name="showParameterS 2 3 2" xfId="4554" xr:uid="{00000000-0005-0000-0000-0000D0110000}"/>
    <cellStyle name="showParameterS 2 3 3" xfId="4555" xr:uid="{00000000-0005-0000-0000-0000D1110000}"/>
    <cellStyle name="showParameterS 2 3 4" xfId="4556" xr:uid="{00000000-0005-0000-0000-0000D2110000}"/>
    <cellStyle name="showParameterS 2 3 5" xfId="4557" xr:uid="{00000000-0005-0000-0000-0000D3110000}"/>
    <cellStyle name="showParameterS 2 3 6" xfId="4558" xr:uid="{00000000-0005-0000-0000-0000D4110000}"/>
    <cellStyle name="showParameterS 2 3 7" xfId="4559" xr:uid="{00000000-0005-0000-0000-0000D5110000}"/>
    <cellStyle name="showParameterS 2 3 8" xfId="4560" xr:uid="{00000000-0005-0000-0000-0000D6110000}"/>
    <cellStyle name="showParameterS 2 3 9" xfId="4561" xr:uid="{00000000-0005-0000-0000-0000D7110000}"/>
    <cellStyle name="showParameterS 2 4" xfId="4562" xr:uid="{00000000-0005-0000-0000-0000D8110000}"/>
    <cellStyle name="showParameterS 2 5" xfId="4563" xr:uid="{00000000-0005-0000-0000-0000D9110000}"/>
    <cellStyle name="showParameterS 2 6" xfId="4564" xr:uid="{00000000-0005-0000-0000-0000DA110000}"/>
    <cellStyle name="showParameterS 2 7" xfId="4565" xr:uid="{00000000-0005-0000-0000-0000DB110000}"/>
    <cellStyle name="showParameterS 2 8" xfId="4566" xr:uid="{00000000-0005-0000-0000-0000DC110000}"/>
    <cellStyle name="showParameterS 2 9" xfId="4567" xr:uid="{00000000-0005-0000-0000-0000DD110000}"/>
    <cellStyle name="showParameterS 3" xfId="4568" xr:uid="{00000000-0005-0000-0000-0000DE110000}"/>
    <cellStyle name="showParameterS 3 10" xfId="4569" xr:uid="{00000000-0005-0000-0000-0000DF110000}"/>
    <cellStyle name="showParameterS 3 11" xfId="4570" xr:uid="{00000000-0005-0000-0000-0000E0110000}"/>
    <cellStyle name="showParameterS 3 12" xfId="4571" xr:uid="{00000000-0005-0000-0000-0000E1110000}"/>
    <cellStyle name="showParameterS 3 13" xfId="4572" xr:uid="{00000000-0005-0000-0000-0000E2110000}"/>
    <cellStyle name="showParameterS 3 14" xfId="4573" xr:uid="{00000000-0005-0000-0000-0000E3110000}"/>
    <cellStyle name="showParameterS 3 2" xfId="4574" xr:uid="{00000000-0005-0000-0000-0000E4110000}"/>
    <cellStyle name="showParameterS 3 3" xfId="4575" xr:uid="{00000000-0005-0000-0000-0000E5110000}"/>
    <cellStyle name="showParameterS 3 4" xfId="4576" xr:uid="{00000000-0005-0000-0000-0000E6110000}"/>
    <cellStyle name="showParameterS 3 5" xfId="4577" xr:uid="{00000000-0005-0000-0000-0000E7110000}"/>
    <cellStyle name="showParameterS 3 6" xfId="4578" xr:uid="{00000000-0005-0000-0000-0000E8110000}"/>
    <cellStyle name="showParameterS 3 7" xfId="4579" xr:uid="{00000000-0005-0000-0000-0000E9110000}"/>
    <cellStyle name="showParameterS 3 8" xfId="4580" xr:uid="{00000000-0005-0000-0000-0000EA110000}"/>
    <cellStyle name="showParameterS 3 9" xfId="4581" xr:uid="{00000000-0005-0000-0000-0000EB110000}"/>
    <cellStyle name="showParameterS 4" xfId="4582" xr:uid="{00000000-0005-0000-0000-0000EC110000}"/>
    <cellStyle name="showParameterS 4 10" xfId="4583" xr:uid="{00000000-0005-0000-0000-0000ED110000}"/>
    <cellStyle name="showParameterS 4 11" xfId="4584" xr:uid="{00000000-0005-0000-0000-0000EE110000}"/>
    <cellStyle name="showParameterS 4 12" xfId="4585" xr:uid="{00000000-0005-0000-0000-0000EF110000}"/>
    <cellStyle name="showParameterS 4 13" xfId="4586" xr:uid="{00000000-0005-0000-0000-0000F0110000}"/>
    <cellStyle name="showParameterS 4 14" xfId="4587" xr:uid="{00000000-0005-0000-0000-0000F1110000}"/>
    <cellStyle name="showParameterS 4 2" xfId="4588" xr:uid="{00000000-0005-0000-0000-0000F2110000}"/>
    <cellStyle name="showParameterS 4 3" xfId="4589" xr:uid="{00000000-0005-0000-0000-0000F3110000}"/>
    <cellStyle name="showParameterS 4 4" xfId="4590" xr:uid="{00000000-0005-0000-0000-0000F4110000}"/>
    <cellStyle name="showParameterS 4 5" xfId="4591" xr:uid="{00000000-0005-0000-0000-0000F5110000}"/>
    <cellStyle name="showParameterS 4 6" xfId="4592" xr:uid="{00000000-0005-0000-0000-0000F6110000}"/>
    <cellStyle name="showParameterS 4 7" xfId="4593" xr:uid="{00000000-0005-0000-0000-0000F7110000}"/>
    <cellStyle name="showParameterS 4 8" xfId="4594" xr:uid="{00000000-0005-0000-0000-0000F8110000}"/>
    <cellStyle name="showParameterS 4 9" xfId="4595" xr:uid="{00000000-0005-0000-0000-0000F9110000}"/>
    <cellStyle name="showParameterS 5" xfId="4596" xr:uid="{00000000-0005-0000-0000-0000FA110000}"/>
    <cellStyle name="showParameterS 6" xfId="4597" xr:uid="{00000000-0005-0000-0000-0000FB110000}"/>
    <cellStyle name="showParameterS 7" xfId="4598" xr:uid="{00000000-0005-0000-0000-0000FC110000}"/>
    <cellStyle name="showParameterS 8" xfId="4599" xr:uid="{00000000-0005-0000-0000-0000FD110000}"/>
    <cellStyle name="showParameterS 9" xfId="4600" xr:uid="{00000000-0005-0000-0000-0000FE110000}"/>
    <cellStyle name="showPD" xfId="4601" xr:uid="{00000000-0005-0000-0000-0000FF110000}"/>
    <cellStyle name="showPD 10" xfId="4602" xr:uid="{00000000-0005-0000-0000-000000120000}"/>
    <cellStyle name="showPD 11" xfId="4603" xr:uid="{00000000-0005-0000-0000-000001120000}"/>
    <cellStyle name="showPD 12" xfId="4604" xr:uid="{00000000-0005-0000-0000-000002120000}"/>
    <cellStyle name="showPD 13" xfId="4605" xr:uid="{00000000-0005-0000-0000-000003120000}"/>
    <cellStyle name="showPD 2" xfId="4606" xr:uid="{00000000-0005-0000-0000-000004120000}"/>
    <cellStyle name="showPD 2 10" xfId="4607" xr:uid="{00000000-0005-0000-0000-000005120000}"/>
    <cellStyle name="showPD 2 11" xfId="4608" xr:uid="{00000000-0005-0000-0000-000006120000}"/>
    <cellStyle name="showPD 2 12" xfId="4609" xr:uid="{00000000-0005-0000-0000-000007120000}"/>
    <cellStyle name="showPD 2 2" xfId="4610" xr:uid="{00000000-0005-0000-0000-000008120000}"/>
    <cellStyle name="showPD 2 2 10" xfId="4611" xr:uid="{00000000-0005-0000-0000-000009120000}"/>
    <cellStyle name="showPD 2 2 11" xfId="4612" xr:uid="{00000000-0005-0000-0000-00000A120000}"/>
    <cellStyle name="showPD 2 2 12" xfId="4613" xr:uid="{00000000-0005-0000-0000-00000B120000}"/>
    <cellStyle name="showPD 2 2 13" xfId="4614" xr:uid="{00000000-0005-0000-0000-00000C120000}"/>
    <cellStyle name="showPD 2 2 14" xfId="4615" xr:uid="{00000000-0005-0000-0000-00000D120000}"/>
    <cellStyle name="showPD 2 2 2" xfId="4616" xr:uid="{00000000-0005-0000-0000-00000E120000}"/>
    <cellStyle name="showPD 2 2 3" xfId="4617" xr:uid="{00000000-0005-0000-0000-00000F120000}"/>
    <cellStyle name="showPD 2 2 4" xfId="4618" xr:uid="{00000000-0005-0000-0000-000010120000}"/>
    <cellStyle name="showPD 2 2 5" xfId="4619" xr:uid="{00000000-0005-0000-0000-000011120000}"/>
    <cellStyle name="showPD 2 2 6" xfId="4620" xr:uid="{00000000-0005-0000-0000-000012120000}"/>
    <cellStyle name="showPD 2 2 7" xfId="4621" xr:uid="{00000000-0005-0000-0000-000013120000}"/>
    <cellStyle name="showPD 2 2 8" xfId="4622" xr:uid="{00000000-0005-0000-0000-000014120000}"/>
    <cellStyle name="showPD 2 2 9" xfId="4623" xr:uid="{00000000-0005-0000-0000-000015120000}"/>
    <cellStyle name="showPD 2 3" xfId="4624" xr:uid="{00000000-0005-0000-0000-000016120000}"/>
    <cellStyle name="showPD 2 3 10" xfId="4625" xr:uid="{00000000-0005-0000-0000-000017120000}"/>
    <cellStyle name="showPD 2 3 11" xfId="4626" xr:uid="{00000000-0005-0000-0000-000018120000}"/>
    <cellStyle name="showPD 2 3 12" xfId="4627" xr:uid="{00000000-0005-0000-0000-000019120000}"/>
    <cellStyle name="showPD 2 3 13" xfId="4628" xr:uid="{00000000-0005-0000-0000-00001A120000}"/>
    <cellStyle name="showPD 2 3 14" xfId="4629" xr:uid="{00000000-0005-0000-0000-00001B120000}"/>
    <cellStyle name="showPD 2 3 2" xfId="4630" xr:uid="{00000000-0005-0000-0000-00001C120000}"/>
    <cellStyle name="showPD 2 3 3" xfId="4631" xr:uid="{00000000-0005-0000-0000-00001D120000}"/>
    <cellStyle name="showPD 2 3 4" xfId="4632" xr:uid="{00000000-0005-0000-0000-00001E120000}"/>
    <cellStyle name="showPD 2 3 5" xfId="4633" xr:uid="{00000000-0005-0000-0000-00001F120000}"/>
    <cellStyle name="showPD 2 3 6" xfId="4634" xr:uid="{00000000-0005-0000-0000-000020120000}"/>
    <cellStyle name="showPD 2 3 7" xfId="4635" xr:uid="{00000000-0005-0000-0000-000021120000}"/>
    <cellStyle name="showPD 2 3 8" xfId="4636" xr:uid="{00000000-0005-0000-0000-000022120000}"/>
    <cellStyle name="showPD 2 3 9" xfId="4637" xr:uid="{00000000-0005-0000-0000-000023120000}"/>
    <cellStyle name="showPD 2 4" xfId="4638" xr:uid="{00000000-0005-0000-0000-000024120000}"/>
    <cellStyle name="showPD 2 5" xfId="4639" xr:uid="{00000000-0005-0000-0000-000025120000}"/>
    <cellStyle name="showPD 2 6" xfId="4640" xr:uid="{00000000-0005-0000-0000-000026120000}"/>
    <cellStyle name="showPD 2 7" xfId="4641" xr:uid="{00000000-0005-0000-0000-000027120000}"/>
    <cellStyle name="showPD 2 8" xfId="4642" xr:uid="{00000000-0005-0000-0000-000028120000}"/>
    <cellStyle name="showPD 2 9" xfId="4643" xr:uid="{00000000-0005-0000-0000-000029120000}"/>
    <cellStyle name="showPD 3" xfId="4644" xr:uid="{00000000-0005-0000-0000-00002A120000}"/>
    <cellStyle name="showPD 3 10" xfId="4645" xr:uid="{00000000-0005-0000-0000-00002B120000}"/>
    <cellStyle name="showPD 3 11" xfId="4646" xr:uid="{00000000-0005-0000-0000-00002C120000}"/>
    <cellStyle name="showPD 3 12" xfId="4647" xr:uid="{00000000-0005-0000-0000-00002D120000}"/>
    <cellStyle name="showPD 3 13" xfId="4648" xr:uid="{00000000-0005-0000-0000-00002E120000}"/>
    <cellStyle name="showPD 3 14" xfId="4649" xr:uid="{00000000-0005-0000-0000-00002F120000}"/>
    <cellStyle name="showPD 3 2" xfId="4650" xr:uid="{00000000-0005-0000-0000-000030120000}"/>
    <cellStyle name="showPD 3 3" xfId="4651" xr:uid="{00000000-0005-0000-0000-000031120000}"/>
    <cellStyle name="showPD 3 4" xfId="4652" xr:uid="{00000000-0005-0000-0000-000032120000}"/>
    <cellStyle name="showPD 3 5" xfId="4653" xr:uid="{00000000-0005-0000-0000-000033120000}"/>
    <cellStyle name="showPD 3 6" xfId="4654" xr:uid="{00000000-0005-0000-0000-000034120000}"/>
    <cellStyle name="showPD 3 7" xfId="4655" xr:uid="{00000000-0005-0000-0000-000035120000}"/>
    <cellStyle name="showPD 3 8" xfId="4656" xr:uid="{00000000-0005-0000-0000-000036120000}"/>
    <cellStyle name="showPD 3 9" xfId="4657" xr:uid="{00000000-0005-0000-0000-000037120000}"/>
    <cellStyle name="showPD 4" xfId="4658" xr:uid="{00000000-0005-0000-0000-000038120000}"/>
    <cellStyle name="showPD 4 10" xfId="4659" xr:uid="{00000000-0005-0000-0000-000039120000}"/>
    <cellStyle name="showPD 4 11" xfId="4660" xr:uid="{00000000-0005-0000-0000-00003A120000}"/>
    <cellStyle name="showPD 4 12" xfId="4661" xr:uid="{00000000-0005-0000-0000-00003B120000}"/>
    <cellStyle name="showPD 4 13" xfId="4662" xr:uid="{00000000-0005-0000-0000-00003C120000}"/>
    <cellStyle name="showPD 4 14" xfId="4663" xr:uid="{00000000-0005-0000-0000-00003D120000}"/>
    <cellStyle name="showPD 4 2" xfId="4664" xr:uid="{00000000-0005-0000-0000-00003E120000}"/>
    <cellStyle name="showPD 4 3" xfId="4665" xr:uid="{00000000-0005-0000-0000-00003F120000}"/>
    <cellStyle name="showPD 4 4" xfId="4666" xr:uid="{00000000-0005-0000-0000-000040120000}"/>
    <cellStyle name="showPD 4 5" xfId="4667" xr:uid="{00000000-0005-0000-0000-000041120000}"/>
    <cellStyle name="showPD 4 6" xfId="4668" xr:uid="{00000000-0005-0000-0000-000042120000}"/>
    <cellStyle name="showPD 4 7" xfId="4669" xr:uid="{00000000-0005-0000-0000-000043120000}"/>
    <cellStyle name="showPD 4 8" xfId="4670" xr:uid="{00000000-0005-0000-0000-000044120000}"/>
    <cellStyle name="showPD 4 9" xfId="4671" xr:uid="{00000000-0005-0000-0000-000045120000}"/>
    <cellStyle name="showPD 5" xfId="4672" xr:uid="{00000000-0005-0000-0000-000046120000}"/>
    <cellStyle name="showPD 6" xfId="4673" xr:uid="{00000000-0005-0000-0000-000047120000}"/>
    <cellStyle name="showPD 7" xfId="4674" xr:uid="{00000000-0005-0000-0000-000048120000}"/>
    <cellStyle name="showPD 8" xfId="4675" xr:uid="{00000000-0005-0000-0000-000049120000}"/>
    <cellStyle name="showPD 9" xfId="4676" xr:uid="{00000000-0005-0000-0000-00004A120000}"/>
    <cellStyle name="showPercentage" xfId="4677" xr:uid="{00000000-0005-0000-0000-00004B120000}"/>
    <cellStyle name="showPercentage 10" xfId="4678" xr:uid="{00000000-0005-0000-0000-00004C120000}"/>
    <cellStyle name="showPercentage 11" xfId="4679" xr:uid="{00000000-0005-0000-0000-00004D120000}"/>
    <cellStyle name="showPercentage 12" xfId="4680" xr:uid="{00000000-0005-0000-0000-00004E120000}"/>
    <cellStyle name="showPercentage 13" xfId="4681" xr:uid="{00000000-0005-0000-0000-00004F120000}"/>
    <cellStyle name="showPercentage 2" xfId="4682" xr:uid="{00000000-0005-0000-0000-000050120000}"/>
    <cellStyle name="showPercentage 2 10" xfId="4683" xr:uid="{00000000-0005-0000-0000-000051120000}"/>
    <cellStyle name="showPercentage 2 11" xfId="4684" xr:uid="{00000000-0005-0000-0000-000052120000}"/>
    <cellStyle name="showPercentage 2 12" xfId="4685" xr:uid="{00000000-0005-0000-0000-000053120000}"/>
    <cellStyle name="showPercentage 2 2" xfId="4686" xr:uid="{00000000-0005-0000-0000-000054120000}"/>
    <cellStyle name="showPercentage 2 2 10" xfId="4687" xr:uid="{00000000-0005-0000-0000-000055120000}"/>
    <cellStyle name="showPercentage 2 2 11" xfId="4688" xr:uid="{00000000-0005-0000-0000-000056120000}"/>
    <cellStyle name="showPercentage 2 2 12" xfId="4689" xr:uid="{00000000-0005-0000-0000-000057120000}"/>
    <cellStyle name="showPercentage 2 2 13" xfId="4690" xr:uid="{00000000-0005-0000-0000-000058120000}"/>
    <cellStyle name="showPercentage 2 2 14" xfId="4691" xr:uid="{00000000-0005-0000-0000-000059120000}"/>
    <cellStyle name="showPercentage 2 2 2" xfId="4692" xr:uid="{00000000-0005-0000-0000-00005A120000}"/>
    <cellStyle name="showPercentage 2 2 3" xfId="4693" xr:uid="{00000000-0005-0000-0000-00005B120000}"/>
    <cellStyle name="showPercentage 2 2 4" xfId="4694" xr:uid="{00000000-0005-0000-0000-00005C120000}"/>
    <cellStyle name="showPercentage 2 2 5" xfId="4695" xr:uid="{00000000-0005-0000-0000-00005D120000}"/>
    <cellStyle name="showPercentage 2 2 6" xfId="4696" xr:uid="{00000000-0005-0000-0000-00005E120000}"/>
    <cellStyle name="showPercentage 2 2 7" xfId="4697" xr:uid="{00000000-0005-0000-0000-00005F120000}"/>
    <cellStyle name="showPercentage 2 2 8" xfId="4698" xr:uid="{00000000-0005-0000-0000-000060120000}"/>
    <cellStyle name="showPercentage 2 2 9" xfId="4699" xr:uid="{00000000-0005-0000-0000-000061120000}"/>
    <cellStyle name="showPercentage 2 3" xfId="4700" xr:uid="{00000000-0005-0000-0000-000062120000}"/>
    <cellStyle name="showPercentage 2 3 10" xfId="4701" xr:uid="{00000000-0005-0000-0000-000063120000}"/>
    <cellStyle name="showPercentage 2 3 11" xfId="4702" xr:uid="{00000000-0005-0000-0000-000064120000}"/>
    <cellStyle name="showPercentage 2 3 12" xfId="4703" xr:uid="{00000000-0005-0000-0000-000065120000}"/>
    <cellStyle name="showPercentage 2 3 13" xfId="4704" xr:uid="{00000000-0005-0000-0000-000066120000}"/>
    <cellStyle name="showPercentage 2 3 14" xfId="4705" xr:uid="{00000000-0005-0000-0000-000067120000}"/>
    <cellStyle name="showPercentage 2 3 2" xfId="4706" xr:uid="{00000000-0005-0000-0000-000068120000}"/>
    <cellStyle name="showPercentage 2 3 3" xfId="4707" xr:uid="{00000000-0005-0000-0000-000069120000}"/>
    <cellStyle name="showPercentage 2 3 4" xfId="4708" xr:uid="{00000000-0005-0000-0000-00006A120000}"/>
    <cellStyle name="showPercentage 2 3 5" xfId="4709" xr:uid="{00000000-0005-0000-0000-00006B120000}"/>
    <cellStyle name="showPercentage 2 3 6" xfId="4710" xr:uid="{00000000-0005-0000-0000-00006C120000}"/>
    <cellStyle name="showPercentage 2 3 7" xfId="4711" xr:uid="{00000000-0005-0000-0000-00006D120000}"/>
    <cellStyle name="showPercentage 2 3 8" xfId="4712" xr:uid="{00000000-0005-0000-0000-00006E120000}"/>
    <cellStyle name="showPercentage 2 3 9" xfId="4713" xr:uid="{00000000-0005-0000-0000-00006F120000}"/>
    <cellStyle name="showPercentage 2 4" xfId="4714" xr:uid="{00000000-0005-0000-0000-000070120000}"/>
    <cellStyle name="showPercentage 2 5" xfId="4715" xr:uid="{00000000-0005-0000-0000-000071120000}"/>
    <cellStyle name="showPercentage 2 6" xfId="4716" xr:uid="{00000000-0005-0000-0000-000072120000}"/>
    <cellStyle name="showPercentage 2 7" xfId="4717" xr:uid="{00000000-0005-0000-0000-000073120000}"/>
    <cellStyle name="showPercentage 2 8" xfId="4718" xr:uid="{00000000-0005-0000-0000-000074120000}"/>
    <cellStyle name="showPercentage 2 9" xfId="4719" xr:uid="{00000000-0005-0000-0000-000075120000}"/>
    <cellStyle name="showPercentage 3" xfId="4720" xr:uid="{00000000-0005-0000-0000-000076120000}"/>
    <cellStyle name="showPercentage 3 10" xfId="4721" xr:uid="{00000000-0005-0000-0000-000077120000}"/>
    <cellStyle name="showPercentage 3 11" xfId="4722" xr:uid="{00000000-0005-0000-0000-000078120000}"/>
    <cellStyle name="showPercentage 3 12" xfId="4723" xr:uid="{00000000-0005-0000-0000-000079120000}"/>
    <cellStyle name="showPercentage 3 13" xfId="4724" xr:uid="{00000000-0005-0000-0000-00007A120000}"/>
    <cellStyle name="showPercentage 3 14" xfId="4725" xr:uid="{00000000-0005-0000-0000-00007B120000}"/>
    <cellStyle name="showPercentage 3 2" xfId="4726" xr:uid="{00000000-0005-0000-0000-00007C120000}"/>
    <cellStyle name="showPercentage 3 3" xfId="4727" xr:uid="{00000000-0005-0000-0000-00007D120000}"/>
    <cellStyle name="showPercentage 3 4" xfId="4728" xr:uid="{00000000-0005-0000-0000-00007E120000}"/>
    <cellStyle name="showPercentage 3 5" xfId="4729" xr:uid="{00000000-0005-0000-0000-00007F120000}"/>
    <cellStyle name="showPercentage 3 6" xfId="4730" xr:uid="{00000000-0005-0000-0000-000080120000}"/>
    <cellStyle name="showPercentage 3 7" xfId="4731" xr:uid="{00000000-0005-0000-0000-000081120000}"/>
    <cellStyle name="showPercentage 3 8" xfId="4732" xr:uid="{00000000-0005-0000-0000-000082120000}"/>
    <cellStyle name="showPercentage 3 9" xfId="4733" xr:uid="{00000000-0005-0000-0000-000083120000}"/>
    <cellStyle name="showPercentage 4" xfId="4734" xr:uid="{00000000-0005-0000-0000-000084120000}"/>
    <cellStyle name="showPercentage 4 10" xfId="4735" xr:uid="{00000000-0005-0000-0000-000085120000}"/>
    <cellStyle name="showPercentage 4 11" xfId="4736" xr:uid="{00000000-0005-0000-0000-000086120000}"/>
    <cellStyle name="showPercentage 4 12" xfId="4737" xr:uid="{00000000-0005-0000-0000-000087120000}"/>
    <cellStyle name="showPercentage 4 13" xfId="4738" xr:uid="{00000000-0005-0000-0000-000088120000}"/>
    <cellStyle name="showPercentage 4 14" xfId="4739" xr:uid="{00000000-0005-0000-0000-000089120000}"/>
    <cellStyle name="showPercentage 4 2" xfId="4740" xr:uid="{00000000-0005-0000-0000-00008A120000}"/>
    <cellStyle name="showPercentage 4 3" xfId="4741" xr:uid="{00000000-0005-0000-0000-00008B120000}"/>
    <cellStyle name="showPercentage 4 4" xfId="4742" xr:uid="{00000000-0005-0000-0000-00008C120000}"/>
    <cellStyle name="showPercentage 4 5" xfId="4743" xr:uid="{00000000-0005-0000-0000-00008D120000}"/>
    <cellStyle name="showPercentage 4 6" xfId="4744" xr:uid="{00000000-0005-0000-0000-00008E120000}"/>
    <cellStyle name="showPercentage 4 7" xfId="4745" xr:uid="{00000000-0005-0000-0000-00008F120000}"/>
    <cellStyle name="showPercentage 4 8" xfId="4746" xr:uid="{00000000-0005-0000-0000-000090120000}"/>
    <cellStyle name="showPercentage 4 9" xfId="4747" xr:uid="{00000000-0005-0000-0000-000091120000}"/>
    <cellStyle name="showPercentage 5" xfId="4748" xr:uid="{00000000-0005-0000-0000-000092120000}"/>
    <cellStyle name="showPercentage 6" xfId="4749" xr:uid="{00000000-0005-0000-0000-000093120000}"/>
    <cellStyle name="showPercentage 7" xfId="4750" xr:uid="{00000000-0005-0000-0000-000094120000}"/>
    <cellStyle name="showPercentage 8" xfId="4751" xr:uid="{00000000-0005-0000-0000-000095120000}"/>
    <cellStyle name="showPercentage 9" xfId="4752" xr:uid="{00000000-0005-0000-0000-000096120000}"/>
    <cellStyle name="showSelection" xfId="4753" xr:uid="{00000000-0005-0000-0000-000097120000}"/>
    <cellStyle name="showSelection 10" xfId="4754" xr:uid="{00000000-0005-0000-0000-000098120000}"/>
    <cellStyle name="showSelection 11" xfId="4755" xr:uid="{00000000-0005-0000-0000-000099120000}"/>
    <cellStyle name="showSelection 12" xfId="4756" xr:uid="{00000000-0005-0000-0000-00009A120000}"/>
    <cellStyle name="showSelection 13" xfId="4757" xr:uid="{00000000-0005-0000-0000-00009B120000}"/>
    <cellStyle name="showSelection 2" xfId="4758" xr:uid="{00000000-0005-0000-0000-00009C120000}"/>
    <cellStyle name="showSelection 2 10" xfId="4759" xr:uid="{00000000-0005-0000-0000-00009D120000}"/>
    <cellStyle name="showSelection 2 11" xfId="4760" xr:uid="{00000000-0005-0000-0000-00009E120000}"/>
    <cellStyle name="showSelection 2 12" xfId="4761" xr:uid="{00000000-0005-0000-0000-00009F120000}"/>
    <cellStyle name="showSelection 2 2" xfId="4762" xr:uid="{00000000-0005-0000-0000-0000A0120000}"/>
    <cellStyle name="showSelection 2 2 10" xfId="4763" xr:uid="{00000000-0005-0000-0000-0000A1120000}"/>
    <cellStyle name="showSelection 2 2 11" xfId="4764" xr:uid="{00000000-0005-0000-0000-0000A2120000}"/>
    <cellStyle name="showSelection 2 2 12" xfId="4765" xr:uid="{00000000-0005-0000-0000-0000A3120000}"/>
    <cellStyle name="showSelection 2 2 13" xfId="4766" xr:uid="{00000000-0005-0000-0000-0000A4120000}"/>
    <cellStyle name="showSelection 2 2 14" xfId="4767" xr:uid="{00000000-0005-0000-0000-0000A5120000}"/>
    <cellStyle name="showSelection 2 2 2" xfId="4768" xr:uid="{00000000-0005-0000-0000-0000A6120000}"/>
    <cellStyle name="showSelection 2 2 3" xfId="4769" xr:uid="{00000000-0005-0000-0000-0000A7120000}"/>
    <cellStyle name="showSelection 2 2 4" xfId="4770" xr:uid="{00000000-0005-0000-0000-0000A8120000}"/>
    <cellStyle name="showSelection 2 2 5" xfId="4771" xr:uid="{00000000-0005-0000-0000-0000A9120000}"/>
    <cellStyle name="showSelection 2 2 6" xfId="4772" xr:uid="{00000000-0005-0000-0000-0000AA120000}"/>
    <cellStyle name="showSelection 2 2 7" xfId="4773" xr:uid="{00000000-0005-0000-0000-0000AB120000}"/>
    <cellStyle name="showSelection 2 2 8" xfId="4774" xr:uid="{00000000-0005-0000-0000-0000AC120000}"/>
    <cellStyle name="showSelection 2 2 9" xfId="4775" xr:uid="{00000000-0005-0000-0000-0000AD120000}"/>
    <cellStyle name="showSelection 2 3" xfId="4776" xr:uid="{00000000-0005-0000-0000-0000AE120000}"/>
    <cellStyle name="showSelection 2 3 10" xfId="4777" xr:uid="{00000000-0005-0000-0000-0000AF120000}"/>
    <cellStyle name="showSelection 2 3 11" xfId="4778" xr:uid="{00000000-0005-0000-0000-0000B0120000}"/>
    <cellStyle name="showSelection 2 3 12" xfId="4779" xr:uid="{00000000-0005-0000-0000-0000B1120000}"/>
    <cellStyle name="showSelection 2 3 13" xfId="4780" xr:uid="{00000000-0005-0000-0000-0000B2120000}"/>
    <cellStyle name="showSelection 2 3 14" xfId="4781" xr:uid="{00000000-0005-0000-0000-0000B3120000}"/>
    <cellStyle name="showSelection 2 3 2" xfId="4782" xr:uid="{00000000-0005-0000-0000-0000B4120000}"/>
    <cellStyle name="showSelection 2 3 3" xfId="4783" xr:uid="{00000000-0005-0000-0000-0000B5120000}"/>
    <cellStyle name="showSelection 2 3 4" xfId="4784" xr:uid="{00000000-0005-0000-0000-0000B6120000}"/>
    <cellStyle name="showSelection 2 3 5" xfId="4785" xr:uid="{00000000-0005-0000-0000-0000B7120000}"/>
    <cellStyle name="showSelection 2 3 6" xfId="4786" xr:uid="{00000000-0005-0000-0000-0000B8120000}"/>
    <cellStyle name="showSelection 2 3 7" xfId="4787" xr:uid="{00000000-0005-0000-0000-0000B9120000}"/>
    <cellStyle name="showSelection 2 3 8" xfId="4788" xr:uid="{00000000-0005-0000-0000-0000BA120000}"/>
    <cellStyle name="showSelection 2 3 9" xfId="4789" xr:uid="{00000000-0005-0000-0000-0000BB120000}"/>
    <cellStyle name="showSelection 2 4" xfId="4790" xr:uid="{00000000-0005-0000-0000-0000BC120000}"/>
    <cellStyle name="showSelection 2 5" xfId="4791" xr:uid="{00000000-0005-0000-0000-0000BD120000}"/>
    <cellStyle name="showSelection 2 6" xfId="4792" xr:uid="{00000000-0005-0000-0000-0000BE120000}"/>
    <cellStyle name="showSelection 2 7" xfId="4793" xr:uid="{00000000-0005-0000-0000-0000BF120000}"/>
    <cellStyle name="showSelection 2 8" xfId="4794" xr:uid="{00000000-0005-0000-0000-0000C0120000}"/>
    <cellStyle name="showSelection 2 9" xfId="4795" xr:uid="{00000000-0005-0000-0000-0000C1120000}"/>
    <cellStyle name="showSelection 3" xfId="4796" xr:uid="{00000000-0005-0000-0000-0000C2120000}"/>
    <cellStyle name="showSelection 3 10" xfId="4797" xr:uid="{00000000-0005-0000-0000-0000C3120000}"/>
    <cellStyle name="showSelection 3 11" xfId="4798" xr:uid="{00000000-0005-0000-0000-0000C4120000}"/>
    <cellStyle name="showSelection 3 12" xfId="4799" xr:uid="{00000000-0005-0000-0000-0000C5120000}"/>
    <cellStyle name="showSelection 3 13" xfId="4800" xr:uid="{00000000-0005-0000-0000-0000C6120000}"/>
    <cellStyle name="showSelection 3 14" xfId="4801" xr:uid="{00000000-0005-0000-0000-0000C7120000}"/>
    <cellStyle name="showSelection 3 2" xfId="4802" xr:uid="{00000000-0005-0000-0000-0000C8120000}"/>
    <cellStyle name="showSelection 3 3" xfId="4803" xr:uid="{00000000-0005-0000-0000-0000C9120000}"/>
    <cellStyle name="showSelection 3 4" xfId="4804" xr:uid="{00000000-0005-0000-0000-0000CA120000}"/>
    <cellStyle name="showSelection 3 5" xfId="4805" xr:uid="{00000000-0005-0000-0000-0000CB120000}"/>
    <cellStyle name="showSelection 3 6" xfId="4806" xr:uid="{00000000-0005-0000-0000-0000CC120000}"/>
    <cellStyle name="showSelection 3 7" xfId="4807" xr:uid="{00000000-0005-0000-0000-0000CD120000}"/>
    <cellStyle name="showSelection 3 8" xfId="4808" xr:uid="{00000000-0005-0000-0000-0000CE120000}"/>
    <cellStyle name="showSelection 3 9" xfId="4809" xr:uid="{00000000-0005-0000-0000-0000CF120000}"/>
    <cellStyle name="showSelection 4" xfId="4810" xr:uid="{00000000-0005-0000-0000-0000D0120000}"/>
    <cellStyle name="showSelection 4 10" xfId="4811" xr:uid="{00000000-0005-0000-0000-0000D1120000}"/>
    <cellStyle name="showSelection 4 11" xfId="4812" xr:uid="{00000000-0005-0000-0000-0000D2120000}"/>
    <cellStyle name="showSelection 4 12" xfId="4813" xr:uid="{00000000-0005-0000-0000-0000D3120000}"/>
    <cellStyle name="showSelection 4 13" xfId="4814" xr:uid="{00000000-0005-0000-0000-0000D4120000}"/>
    <cellStyle name="showSelection 4 14" xfId="4815" xr:uid="{00000000-0005-0000-0000-0000D5120000}"/>
    <cellStyle name="showSelection 4 2" xfId="4816" xr:uid="{00000000-0005-0000-0000-0000D6120000}"/>
    <cellStyle name="showSelection 4 3" xfId="4817" xr:uid="{00000000-0005-0000-0000-0000D7120000}"/>
    <cellStyle name="showSelection 4 4" xfId="4818" xr:uid="{00000000-0005-0000-0000-0000D8120000}"/>
    <cellStyle name="showSelection 4 5" xfId="4819" xr:uid="{00000000-0005-0000-0000-0000D9120000}"/>
    <cellStyle name="showSelection 4 6" xfId="4820" xr:uid="{00000000-0005-0000-0000-0000DA120000}"/>
    <cellStyle name="showSelection 4 7" xfId="4821" xr:uid="{00000000-0005-0000-0000-0000DB120000}"/>
    <cellStyle name="showSelection 4 8" xfId="4822" xr:uid="{00000000-0005-0000-0000-0000DC120000}"/>
    <cellStyle name="showSelection 4 9" xfId="4823" xr:uid="{00000000-0005-0000-0000-0000DD120000}"/>
    <cellStyle name="showSelection 5" xfId="4824" xr:uid="{00000000-0005-0000-0000-0000DE120000}"/>
    <cellStyle name="showSelection 6" xfId="4825" xr:uid="{00000000-0005-0000-0000-0000DF120000}"/>
    <cellStyle name="showSelection 7" xfId="4826" xr:uid="{00000000-0005-0000-0000-0000E0120000}"/>
    <cellStyle name="showSelection 8" xfId="4827" xr:uid="{00000000-0005-0000-0000-0000E1120000}"/>
    <cellStyle name="showSelection 9" xfId="4828" xr:uid="{00000000-0005-0000-0000-0000E2120000}"/>
    <cellStyle name="Sortie" xfId="4829" xr:uid="{00000000-0005-0000-0000-0000E3120000}"/>
    <cellStyle name="Sortie 10" xfId="4830" xr:uid="{00000000-0005-0000-0000-0000E4120000}"/>
    <cellStyle name="Sortie 11" xfId="4831" xr:uid="{00000000-0005-0000-0000-0000E5120000}"/>
    <cellStyle name="Sortie 12" xfId="4832" xr:uid="{00000000-0005-0000-0000-0000E6120000}"/>
    <cellStyle name="Sortie 13" xfId="4833" xr:uid="{00000000-0005-0000-0000-0000E7120000}"/>
    <cellStyle name="Sortie 14" xfId="4834" xr:uid="{00000000-0005-0000-0000-0000E8120000}"/>
    <cellStyle name="Sortie 2" xfId="4835" xr:uid="{00000000-0005-0000-0000-0000E9120000}"/>
    <cellStyle name="Sortie 3" xfId="4836" xr:uid="{00000000-0005-0000-0000-0000EA120000}"/>
    <cellStyle name="Sortie 4" xfId="4837" xr:uid="{00000000-0005-0000-0000-0000EB120000}"/>
    <cellStyle name="Sortie 5" xfId="4838" xr:uid="{00000000-0005-0000-0000-0000EC120000}"/>
    <cellStyle name="Sortie 6" xfId="4839" xr:uid="{00000000-0005-0000-0000-0000ED120000}"/>
    <cellStyle name="Sortie 7" xfId="4840" xr:uid="{00000000-0005-0000-0000-0000EE120000}"/>
    <cellStyle name="Sortie 8" xfId="4841" xr:uid="{00000000-0005-0000-0000-0000EF120000}"/>
    <cellStyle name="Sortie 9" xfId="4842" xr:uid="{00000000-0005-0000-0000-0000F0120000}"/>
    <cellStyle name="Standard_Country" xfId="4843" xr:uid="{00000000-0005-0000-0000-0000F1120000}"/>
    <cellStyle name="Style 1" xfId="4844" xr:uid="{00000000-0005-0000-0000-0000F2120000}"/>
    <cellStyle name="Style 1 2" xfId="4845" xr:uid="{00000000-0005-0000-0000-0000F3120000}"/>
    <cellStyle name="Style 1 2 2" xfId="4846" xr:uid="{00000000-0005-0000-0000-0000F4120000}"/>
    <cellStyle name="Style 21" xfId="4847" xr:uid="{00000000-0005-0000-0000-0000F5120000}"/>
    <cellStyle name="Style 21 2" xfId="4848" xr:uid="{00000000-0005-0000-0000-0000F6120000}"/>
    <cellStyle name="Style 21 2 2" xfId="4849" xr:uid="{00000000-0005-0000-0000-0000F7120000}"/>
    <cellStyle name="Style 21 3" xfId="4850" xr:uid="{00000000-0005-0000-0000-0000F8120000}"/>
    <cellStyle name="Style 21 3 2" xfId="4851" xr:uid="{00000000-0005-0000-0000-0000F9120000}"/>
    <cellStyle name="Style 21 4" xfId="4852" xr:uid="{00000000-0005-0000-0000-0000FA120000}"/>
    <cellStyle name="Style 22" xfId="4853" xr:uid="{00000000-0005-0000-0000-0000FB120000}"/>
    <cellStyle name="Style 22 2" xfId="4854" xr:uid="{00000000-0005-0000-0000-0000FC120000}"/>
    <cellStyle name="Style 22 2 2" xfId="4855" xr:uid="{00000000-0005-0000-0000-0000FD120000}"/>
    <cellStyle name="Style 22 3" xfId="4856" xr:uid="{00000000-0005-0000-0000-0000FE120000}"/>
    <cellStyle name="Style 22 3 2" xfId="4857" xr:uid="{00000000-0005-0000-0000-0000FF120000}"/>
    <cellStyle name="Style 22 4" xfId="4858" xr:uid="{00000000-0005-0000-0000-000000130000}"/>
    <cellStyle name="Style 23" xfId="4859" xr:uid="{00000000-0005-0000-0000-000001130000}"/>
    <cellStyle name="Style 23 2" xfId="4860" xr:uid="{00000000-0005-0000-0000-000002130000}"/>
    <cellStyle name="Style 23 2 2" xfId="4861" xr:uid="{00000000-0005-0000-0000-000003130000}"/>
    <cellStyle name="Style 23 3" xfId="4862" xr:uid="{00000000-0005-0000-0000-000004130000}"/>
    <cellStyle name="Style 23 3 2" xfId="4863" xr:uid="{00000000-0005-0000-0000-000005130000}"/>
    <cellStyle name="Style 23 4" xfId="4864" xr:uid="{00000000-0005-0000-0000-000006130000}"/>
    <cellStyle name="Style 24" xfId="4865" xr:uid="{00000000-0005-0000-0000-000007130000}"/>
    <cellStyle name="Style 24 2" xfId="4866" xr:uid="{00000000-0005-0000-0000-000008130000}"/>
    <cellStyle name="Style 24 2 2" xfId="4867" xr:uid="{00000000-0005-0000-0000-000009130000}"/>
    <cellStyle name="Style 24 3" xfId="4868" xr:uid="{00000000-0005-0000-0000-00000A130000}"/>
    <cellStyle name="Style 24 3 2" xfId="4869" xr:uid="{00000000-0005-0000-0000-00000B130000}"/>
    <cellStyle name="Style 24 4" xfId="4870" xr:uid="{00000000-0005-0000-0000-00000C130000}"/>
    <cellStyle name="Style 25" xfId="4871" xr:uid="{00000000-0005-0000-0000-00000D130000}"/>
    <cellStyle name="Style 25 2" xfId="4872" xr:uid="{00000000-0005-0000-0000-00000E130000}"/>
    <cellStyle name="Style 25 2 2" xfId="4873" xr:uid="{00000000-0005-0000-0000-00000F130000}"/>
    <cellStyle name="Style 25 3" xfId="4874" xr:uid="{00000000-0005-0000-0000-000010130000}"/>
    <cellStyle name="Style 25 3 2" xfId="4875" xr:uid="{00000000-0005-0000-0000-000011130000}"/>
    <cellStyle name="Style 25 4" xfId="4876" xr:uid="{00000000-0005-0000-0000-000012130000}"/>
    <cellStyle name="Style 26" xfId="4877" xr:uid="{00000000-0005-0000-0000-000013130000}"/>
    <cellStyle name="Style 26 2" xfId="4878" xr:uid="{00000000-0005-0000-0000-000014130000}"/>
    <cellStyle name="Style 26 2 2" xfId="4879" xr:uid="{00000000-0005-0000-0000-000015130000}"/>
    <cellStyle name="Style 26 3" xfId="4880" xr:uid="{00000000-0005-0000-0000-000016130000}"/>
    <cellStyle name="Style 26 3 2" xfId="4881" xr:uid="{00000000-0005-0000-0000-000017130000}"/>
    <cellStyle name="Style 26 4" xfId="4882" xr:uid="{00000000-0005-0000-0000-000018130000}"/>
    <cellStyle name="Style 27" xfId="4883" xr:uid="{00000000-0005-0000-0000-000019130000}"/>
    <cellStyle name="Style 27 2" xfId="4884" xr:uid="{00000000-0005-0000-0000-00001A130000}"/>
    <cellStyle name="Style 27 2 2" xfId="4885" xr:uid="{00000000-0005-0000-0000-00001B130000}"/>
    <cellStyle name="Style 27 3" xfId="4886" xr:uid="{00000000-0005-0000-0000-00001C130000}"/>
    <cellStyle name="Style 27 3 2" xfId="4887" xr:uid="{00000000-0005-0000-0000-00001D130000}"/>
    <cellStyle name="Style 27 4" xfId="4888" xr:uid="{00000000-0005-0000-0000-00001E130000}"/>
    <cellStyle name="Style 28" xfId="4889" xr:uid="{00000000-0005-0000-0000-00001F130000}"/>
    <cellStyle name="Style 28 2" xfId="4890" xr:uid="{00000000-0005-0000-0000-000020130000}"/>
    <cellStyle name="Style 28 2 2" xfId="4891" xr:uid="{00000000-0005-0000-0000-000021130000}"/>
    <cellStyle name="Style 28 3" xfId="4892" xr:uid="{00000000-0005-0000-0000-000022130000}"/>
    <cellStyle name="Style 28 3 2" xfId="4893" xr:uid="{00000000-0005-0000-0000-000023130000}"/>
    <cellStyle name="Style 28 4" xfId="4894" xr:uid="{00000000-0005-0000-0000-000024130000}"/>
    <cellStyle name="Style 29" xfId="4895" xr:uid="{00000000-0005-0000-0000-000025130000}"/>
    <cellStyle name="sup2Date" xfId="4896" xr:uid="{00000000-0005-0000-0000-000026130000}"/>
    <cellStyle name="sup2Date 10" xfId="4897" xr:uid="{00000000-0005-0000-0000-000027130000}"/>
    <cellStyle name="sup2Date 11" xfId="4898" xr:uid="{00000000-0005-0000-0000-000028130000}"/>
    <cellStyle name="sup2Date 12" xfId="4899" xr:uid="{00000000-0005-0000-0000-000029130000}"/>
    <cellStyle name="sup2Date 13" xfId="4900" xr:uid="{00000000-0005-0000-0000-00002A130000}"/>
    <cellStyle name="sup2Date 2" xfId="4901" xr:uid="{00000000-0005-0000-0000-00002B130000}"/>
    <cellStyle name="sup2Date 2 10" xfId="4902" xr:uid="{00000000-0005-0000-0000-00002C130000}"/>
    <cellStyle name="sup2Date 2 11" xfId="4903" xr:uid="{00000000-0005-0000-0000-00002D130000}"/>
    <cellStyle name="sup2Date 2 12" xfId="4904" xr:uid="{00000000-0005-0000-0000-00002E130000}"/>
    <cellStyle name="sup2Date 2 2" xfId="4905" xr:uid="{00000000-0005-0000-0000-00002F130000}"/>
    <cellStyle name="sup2Date 2 2 10" xfId="4906" xr:uid="{00000000-0005-0000-0000-000030130000}"/>
    <cellStyle name="sup2Date 2 2 11" xfId="4907" xr:uid="{00000000-0005-0000-0000-000031130000}"/>
    <cellStyle name="sup2Date 2 2 12" xfId="4908" xr:uid="{00000000-0005-0000-0000-000032130000}"/>
    <cellStyle name="sup2Date 2 2 13" xfId="4909" xr:uid="{00000000-0005-0000-0000-000033130000}"/>
    <cellStyle name="sup2Date 2 2 14" xfId="4910" xr:uid="{00000000-0005-0000-0000-000034130000}"/>
    <cellStyle name="sup2Date 2 2 2" xfId="4911" xr:uid="{00000000-0005-0000-0000-000035130000}"/>
    <cellStyle name="sup2Date 2 2 3" xfId="4912" xr:uid="{00000000-0005-0000-0000-000036130000}"/>
    <cellStyle name="sup2Date 2 2 4" xfId="4913" xr:uid="{00000000-0005-0000-0000-000037130000}"/>
    <cellStyle name="sup2Date 2 2 5" xfId="4914" xr:uid="{00000000-0005-0000-0000-000038130000}"/>
    <cellStyle name="sup2Date 2 2 6" xfId="4915" xr:uid="{00000000-0005-0000-0000-000039130000}"/>
    <cellStyle name="sup2Date 2 2 7" xfId="4916" xr:uid="{00000000-0005-0000-0000-00003A130000}"/>
    <cellStyle name="sup2Date 2 2 8" xfId="4917" xr:uid="{00000000-0005-0000-0000-00003B130000}"/>
    <cellStyle name="sup2Date 2 2 9" xfId="4918" xr:uid="{00000000-0005-0000-0000-00003C130000}"/>
    <cellStyle name="sup2Date 2 3" xfId="4919" xr:uid="{00000000-0005-0000-0000-00003D130000}"/>
    <cellStyle name="sup2Date 2 3 10" xfId="4920" xr:uid="{00000000-0005-0000-0000-00003E130000}"/>
    <cellStyle name="sup2Date 2 3 11" xfId="4921" xr:uid="{00000000-0005-0000-0000-00003F130000}"/>
    <cellStyle name="sup2Date 2 3 12" xfId="4922" xr:uid="{00000000-0005-0000-0000-000040130000}"/>
    <cellStyle name="sup2Date 2 3 13" xfId="4923" xr:uid="{00000000-0005-0000-0000-000041130000}"/>
    <cellStyle name="sup2Date 2 3 14" xfId="4924" xr:uid="{00000000-0005-0000-0000-000042130000}"/>
    <cellStyle name="sup2Date 2 3 2" xfId="4925" xr:uid="{00000000-0005-0000-0000-000043130000}"/>
    <cellStyle name="sup2Date 2 3 3" xfId="4926" xr:uid="{00000000-0005-0000-0000-000044130000}"/>
    <cellStyle name="sup2Date 2 3 4" xfId="4927" xr:uid="{00000000-0005-0000-0000-000045130000}"/>
    <cellStyle name="sup2Date 2 3 5" xfId="4928" xr:uid="{00000000-0005-0000-0000-000046130000}"/>
    <cellStyle name="sup2Date 2 3 6" xfId="4929" xr:uid="{00000000-0005-0000-0000-000047130000}"/>
    <cellStyle name="sup2Date 2 3 7" xfId="4930" xr:uid="{00000000-0005-0000-0000-000048130000}"/>
    <cellStyle name="sup2Date 2 3 8" xfId="4931" xr:uid="{00000000-0005-0000-0000-000049130000}"/>
    <cellStyle name="sup2Date 2 3 9" xfId="4932" xr:uid="{00000000-0005-0000-0000-00004A130000}"/>
    <cellStyle name="sup2Date 2 4" xfId="4933" xr:uid="{00000000-0005-0000-0000-00004B130000}"/>
    <cellStyle name="sup2Date 2 5" xfId="4934" xr:uid="{00000000-0005-0000-0000-00004C130000}"/>
    <cellStyle name="sup2Date 2 6" xfId="4935" xr:uid="{00000000-0005-0000-0000-00004D130000}"/>
    <cellStyle name="sup2Date 2 7" xfId="4936" xr:uid="{00000000-0005-0000-0000-00004E130000}"/>
    <cellStyle name="sup2Date 2 8" xfId="4937" xr:uid="{00000000-0005-0000-0000-00004F130000}"/>
    <cellStyle name="sup2Date 2 9" xfId="4938" xr:uid="{00000000-0005-0000-0000-000050130000}"/>
    <cellStyle name="sup2Date 3" xfId="4939" xr:uid="{00000000-0005-0000-0000-000051130000}"/>
    <cellStyle name="sup2Date 3 10" xfId="4940" xr:uid="{00000000-0005-0000-0000-000052130000}"/>
    <cellStyle name="sup2Date 3 11" xfId="4941" xr:uid="{00000000-0005-0000-0000-000053130000}"/>
    <cellStyle name="sup2Date 3 12" xfId="4942" xr:uid="{00000000-0005-0000-0000-000054130000}"/>
    <cellStyle name="sup2Date 3 13" xfId="4943" xr:uid="{00000000-0005-0000-0000-000055130000}"/>
    <cellStyle name="sup2Date 3 14" xfId="4944" xr:uid="{00000000-0005-0000-0000-000056130000}"/>
    <cellStyle name="sup2Date 3 2" xfId="4945" xr:uid="{00000000-0005-0000-0000-000057130000}"/>
    <cellStyle name="sup2Date 3 3" xfId="4946" xr:uid="{00000000-0005-0000-0000-000058130000}"/>
    <cellStyle name="sup2Date 3 4" xfId="4947" xr:uid="{00000000-0005-0000-0000-000059130000}"/>
    <cellStyle name="sup2Date 3 5" xfId="4948" xr:uid="{00000000-0005-0000-0000-00005A130000}"/>
    <cellStyle name="sup2Date 3 6" xfId="4949" xr:uid="{00000000-0005-0000-0000-00005B130000}"/>
    <cellStyle name="sup2Date 3 7" xfId="4950" xr:uid="{00000000-0005-0000-0000-00005C130000}"/>
    <cellStyle name="sup2Date 3 8" xfId="4951" xr:uid="{00000000-0005-0000-0000-00005D130000}"/>
    <cellStyle name="sup2Date 3 9" xfId="4952" xr:uid="{00000000-0005-0000-0000-00005E130000}"/>
    <cellStyle name="sup2Date 4" xfId="4953" xr:uid="{00000000-0005-0000-0000-00005F130000}"/>
    <cellStyle name="sup2Date 4 10" xfId="4954" xr:uid="{00000000-0005-0000-0000-000060130000}"/>
    <cellStyle name="sup2Date 4 11" xfId="4955" xr:uid="{00000000-0005-0000-0000-000061130000}"/>
    <cellStyle name="sup2Date 4 12" xfId="4956" xr:uid="{00000000-0005-0000-0000-000062130000}"/>
    <cellStyle name="sup2Date 4 13" xfId="4957" xr:uid="{00000000-0005-0000-0000-000063130000}"/>
    <cellStyle name="sup2Date 4 14" xfId="4958" xr:uid="{00000000-0005-0000-0000-000064130000}"/>
    <cellStyle name="sup2Date 4 2" xfId="4959" xr:uid="{00000000-0005-0000-0000-000065130000}"/>
    <cellStyle name="sup2Date 4 3" xfId="4960" xr:uid="{00000000-0005-0000-0000-000066130000}"/>
    <cellStyle name="sup2Date 4 4" xfId="4961" xr:uid="{00000000-0005-0000-0000-000067130000}"/>
    <cellStyle name="sup2Date 4 5" xfId="4962" xr:uid="{00000000-0005-0000-0000-000068130000}"/>
    <cellStyle name="sup2Date 4 6" xfId="4963" xr:uid="{00000000-0005-0000-0000-000069130000}"/>
    <cellStyle name="sup2Date 4 7" xfId="4964" xr:uid="{00000000-0005-0000-0000-00006A130000}"/>
    <cellStyle name="sup2Date 4 8" xfId="4965" xr:uid="{00000000-0005-0000-0000-00006B130000}"/>
    <cellStyle name="sup2Date 4 9" xfId="4966" xr:uid="{00000000-0005-0000-0000-00006C130000}"/>
    <cellStyle name="sup2Date 5" xfId="4967" xr:uid="{00000000-0005-0000-0000-00006D130000}"/>
    <cellStyle name="sup2Date 6" xfId="4968" xr:uid="{00000000-0005-0000-0000-00006E130000}"/>
    <cellStyle name="sup2Date 7" xfId="4969" xr:uid="{00000000-0005-0000-0000-00006F130000}"/>
    <cellStyle name="sup2Date 8" xfId="4970" xr:uid="{00000000-0005-0000-0000-000070130000}"/>
    <cellStyle name="sup2Date 9" xfId="4971" xr:uid="{00000000-0005-0000-0000-000071130000}"/>
    <cellStyle name="sup2Int" xfId="4972" xr:uid="{00000000-0005-0000-0000-000072130000}"/>
    <cellStyle name="sup2Int 10" xfId="4973" xr:uid="{00000000-0005-0000-0000-000073130000}"/>
    <cellStyle name="sup2Int 11" xfId="4974" xr:uid="{00000000-0005-0000-0000-000074130000}"/>
    <cellStyle name="sup2Int 12" xfId="4975" xr:uid="{00000000-0005-0000-0000-000075130000}"/>
    <cellStyle name="sup2Int 13" xfId="4976" xr:uid="{00000000-0005-0000-0000-000076130000}"/>
    <cellStyle name="sup2Int 2" xfId="4977" xr:uid="{00000000-0005-0000-0000-000077130000}"/>
    <cellStyle name="sup2Int 2 10" xfId="4978" xr:uid="{00000000-0005-0000-0000-000078130000}"/>
    <cellStyle name="sup2Int 2 11" xfId="4979" xr:uid="{00000000-0005-0000-0000-000079130000}"/>
    <cellStyle name="sup2Int 2 12" xfId="4980" xr:uid="{00000000-0005-0000-0000-00007A130000}"/>
    <cellStyle name="sup2Int 2 2" xfId="4981" xr:uid="{00000000-0005-0000-0000-00007B130000}"/>
    <cellStyle name="sup2Int 2 2 10" xfId="4982" xr:uid="{00000000-0005-0000-0000-00007C130000}"/>
    <cellStyle name="sup2Int 2 2 11" xfId="4983" xr:uid="{00000000-0005-0000-0000-00007D130000}"/>
    <cellStyle name="sup2Int 2 2 12" xfId="4984" xr:uid="{00000000-0005-0000-0000-00007E130000}"/>
    <cellStyle name="sup2Int 2 2 13" xfId="4985" xr:uid="{00000000-0005-0000-0000-00007F130000}"/>
    <cellStyle name="sup2Int 2 2 14" xfId="4986" xr:uid="{00000000-0005-0000-0000-000080130000}"/>
    <cellStyle name="sup2Int 2 2 2" xfId="4987" xr:uid="{00000000-0005-0000-0000-000081130000}"/>
    <cellStyle name="sup2Int 2 2 3" xfId="4988" xr:uid="{00000000-0005-0000-0000-000082130000}"/>
    <cellStyle name="sup2Int 2 2 4" xfId="4989" xr:uid="{00000000-0005-0000-0000-000083130000}"/>
    <cellStyle name="sup2Int 2 2 5" xfId="4990" xr:uid="{00000000-0005-0000-0000-000084130000}"/>
    <cellStyle name="sup2Int 2 2 6" xfId="4991" xr:uid="{00000000-0005-0000-0000-000085130000}"/>
    <cellStyle name="sup2Int 2 2 7" xfId="4992" xr:uid="{00000000-0005-0000-0000-000086130000}"/>
    <cellStyle name="sup2Int 2 2 8" xfId="4993" xr:uid="{00000000-0005-0000-0000-000087130000}"/>
    <cellStyle name="sup2Int 2 2 9" xfId="4994" xr:uid="{00000000-0005-0000-0000-000088130000}"/>
    <cellStyle name="sup2Int 2 3" xfId="4995" xr:uid="{00000000-0005-0000-0000-000089130000}"/>
    <cellStyle name="sup2Int 2 3 10" xfId="4996" xr:uid="{00000000-0005-0000-0000-00008A130000}"/>
    <cellStyle name="sup2Int 2 3 11" xfId="4997" xr:uid="{00000000-0005-0000-0000-00008B130000}"/>
    <cellStyle name="sup2Int 2 3 12" xfId="4998" xr:uid="{00000000-0005-0000-0000-00008C130000}"/>
    <cellStyle name="sup2Int 2 3 13" xfId="4999" xr:uid="{00000000-0005-0000-0000-00008D130000}"/>
    <cellStyle name="sup2Int 2 3 14" xfId="5000" xr:uid="{00000000-0005-0000-0000-00008E130000}"/>
    <cellStyle name="sup2Int 2 3 2" xfId="5001" xr:uid="{00000000-0005-0000-0000-00008F130000}"/>
    <cellStyle name="sup2Int 2 3 3" xfId="5002" xr:uid="{00000000-0005-0000-0000-000090130000}"/>
    <cellStyle name="sup2Int 2 3 4" xfId="5003" xr:uid="{00000000-0005-0000-0000-000091130000}"/>
    <cellStyle name="sup2Int 2 3 5" xfId="5004" xr:uid="{00000000-0005-0000-0000-000092130000}"/>
    <cellStyle name="sup2Int 2 3 6" xfId="5005" xr:uid="{00000000-0005-0000-0000-000093130000}"/>
    <cellStyle name="sup2Int 2 3 7" xfId="5006" xr:uid="{00000000-0005-0000-0000-000094130000}"/>
    <cellStyle name="sup2Int 2 3 8" xfId="5007" xr:uid="{00000000-0005-0000-0000-000095130000}"/>
    <cellStyle name="sup2Int 2 3 9" xfId="5008" xr:uid="{00000000-0005-0000-0000-000096130000}"/>
    <cellStyle name="sup2Int 2 4" xfId="5009" xr:uid="{00000000-0005-0000-0000-000097130000}"/>
    <cellStyle name="sup2Int 2 5" xfId="5010" xr:uid="{00000000-0005-0000-0000-000098130000}"/>
    <cellStyle name="sup2Int 2 6" xfId="5011" xr:uid="{00000000-0005-0000-0000-000099130000}"/>
    <cellStyle name="sup2Int 2 7" xfId="5012" xr:uid="{00000000-0005-0000-0000-00009A130000}"/>
    <cellStyle name="sup2Int 2 8" xfId="5013" xr:uid="{00000000-0005-0000-0000-00009B130000}"/>
    <cellStyle name="sup2Int 2 9" xfId="5014" xr:uid="{00000000-0005-0000-0000-00009C130000}"/>
    <cellStyle name="sup2Int 3" xfId="5015" xr:uid="{00000000-0005-0000-0000-00009D130000}"/>
    <cellStyle name="sup2Int 3 10" xfId="5016" xr:uid="{00000000-0005-0000-0000-00009E130000}"/>
    <cellStyle name="sup2Int 3 11" xfId="5017" xr:uid="{00000000-0005-0000-0000-00009F130000}"/>
    <cellStyle name="sup2Int 3 12" xfId="5018" xr:uid="{00000000-0005-0000-0000-0000A0130000}"/>
    <cellStyle name="sup2Int 3 13" xfId="5019" xr:uid="{00000000-0005-0000-0000-0000A1130000}"/>
    <cellStyle name="sup2Int 3 14" xfId="5020" xr:uid="{00000000-0005-0000-0000-0000A2130000}"/>
    <cellStyle name="sup2Int 3 2" xfId="5021" xr:uid="{00000000-0005-0000-0000-0000A3130000}"/>
    <cellStyle name="sup2Int 3 3" xfId="5022" xr:uid="{00000000-0005-0000-0000-0000A4130000}"/>
    <cellStyle name="sup2Int 3 4" xfId="5023" xr:uid="{00000000-0005-0000-0000-0000A5130000}"/>
    <cellStyle name="sup2Int 3 5" xfId="5024" xr:uid="{00000000-0005-0000-0000-0000A6130000}"/>
    <cellStyle name="sup2Int 3 6" xfId="5025" xr:uid="{00000000-0005-0000-0000-0000A7130000}"/>
    <cellStyle name="sup2Int 3 7" xfId="5026" xr:uid="{00000000-0005-0000-0000-0000A8130000}"/>
    <cellStyle name="sup2Int 3 8" xfId="5027" xr:uid="{00000000-0005-0000-0000-0000A9130000}"/>
    <cellStyle name="sup2Int 3 9" xfId="5028" xr:uid="{00000000-0005-0000-0000-0000AA130000}"/>
    <cellStyle name="sup2Int 4" xfId="5029" xr:uid="{00000000-0005-0000-0000-0000AB130000}"/>
    <cellStyle name="sup2Int 4 10" xfId="5030" xr:uid="{00000000-0005-0000-0000-0000AC130000}"/>
    <cellStyle name="sup2Int 4 11" xfId="5031" xr:uid="{00000000-0005-0000-0000-0000AD130000}"/>
    <cellStyle name="sup2Int 4 12" xfId="5032" xr:uid="{00000000-0005-0000-0000-0000AE130000}"/>
    <cellStyle name="sup2Int 4 13" xfId="5033" xr:uid="{00000000-0005-0000-0000-0000AF130000}"/>
    <cellStyle name="sup2Int 4 14" xfId="5034" xr:uid="{00000000-0005-0000-0000-0000B0130000}"/>
    <cellStyle name="sup2Int 4 2" xfId="5035" xr:uid="{00000000-0005-0000-0000-0000B1130000}"/>
    <cellStyle name="sup2Int 4 3" xfId="5036" xr:uid="{00000000-0005-0000-0000-0000B2130000}"/>
    <cellStyle name="sup2Int 4 4" xfId="5037" xr:uid="{00000000-0005-0000-0000-0000B3130000}"/>
    <cellStyle name="sup2Int 4 5" xfId="5038" xr:uid="{00000000-0005-0000-0000-0000B4130000}"/>
    <cellStyle name="sup2Int 4 6" xfId="5039" xr:uid="{00000000-0005-0000-0000-0000B5130000}"/>
    <cellStyle name="sup2Int 4 7" xfId="5040" xr:uid="{00000000-0005-0000-0000-0000B6130000}"/>
    <cellStyle name="sup2Int 4 8" xfId="5041" xr:uid="{00000000-0005-0000-0000-0000B7130000}"/>
    <cellStyle name="sup2Int 4 9" xfId="5042" xr:uid="{00000000-0005-0000-0000-0000B8130000}"/>
    <cellStyle name="sup2Int 5" xfId="5043" xr:uid="{00000000-0005-0000-0000-0000B9130000}"/>
    <cellStyle name="sup2Int 6" xfId="5044" xr:uid="{00000000-0005-0000-0000-0000BA130000}"/>
    <cellStyle name="sup2Int 7" xfId="5045" xr:uid="{00000000-0005-0000-0000-0000BB130000}"/>
    <cellStyle name="sup2Int 8" xfId="5046" xr:uid="{00000000-0005-0000-0000-0000BC130000}"/>
    <cellStyle name="sup2Int 9" xfId="5047" xr:uid="{00000000-0005-0000-0000-0000BD130000}"/>
    <cellStyle name="sup2ParameterE" xfId="5048" xr:uid="{00000000-0005-0000-0000-0000BE130000}"/>
    <cellStyle name="sup2ParameterE 10" xfId="5049" xr:uid="{00000000-0005-0000-0000-0000BF130000}"/>
    <cellStyle name="sup2ParameterE 11" xfId="5050" xr:uid="{00000000-0005-0000-0000-0000C0130000}"/>
    <cellStyle name="sup2ParameterE 12" xfId="5051" xr:uid="{00000000-0005-0000-0000-0000C1130000}"/>
    <cellStyle name="sup2ParameterE 13" xfId="5052" xr:uid="{00000000-0005-0000-0000-0000C2130000}"/>
    <cellStyle name="sup2ParameterE 2" xfId="5053" xr:uid="{00000000-0005-0000-0000-0000C3130000}"/>
    <cellStyle name="sup2ParameterE 2 10" xfId="5054" xr:uid="{00000000-0005-0000-0000-0000C4130000}"/>
    <cellStyle name="sup2ParameterE 2 11" xfId="5055" xr:uid="{00000000-0005-0000-0000-0000C5130000}"/>
    <cellStyle name="sup2ParameterE 2 12" xfId="5056" xr:uid="{00000000-0005-0000-0000-0000C6130000}"/>
    <cellStyle name="sup2ParameterE 2 2" xfId="5057" xr:uid="{00000000-0005-0000-0000-0000C7130000}"/>
    <cellStyle name="sup2ParameterE 2 2 10" xfId="5058" xr:uid="{00000000-0005-0000-0000-0000C8130000}"/>
    <cellStyle name="sup2ParameterE 2 2 11" xfId="5059" xr:uid="{00000000-0005-0000-0000-0000C9130000}"/>
    <cellStyle name="sup2ParameterE 2 2 12" xfId="5060" xr:uid="{00000000-0005-0000-0000-0000CA130000}"/>
    <cellStyle name="sup2ParameterE 2 2 13" xfId="5061" xr:uid="{00000000-0005-0000-0000-0000CB130000}"/>
    <cellStyle name="sup2ParameterE 2 2 14" xfId="5062" xr:uid="{00000000-0005-0000-0000-0000CC130000}"/>
    <cellStyle name="sup2ParameterE 2 2 2" xfId="5063" xr:uid="{00000000-0005-0000-0000-0000CD130000}"/>
    <cellStyle name="sup2ParameterE 2 2 3" xfId="5064" xr:uid="{00000000-0005-0000-0000-0000CE130000}"/>
    <cellStyle name="sup2ParameterE 2 2 4" xfId="5065" xr:uid="{00000000-0005-0000-0000-0000CF130000}"/>
    <cellStyle name="sup2ParameterE 2 2 5" xfId="5066" xr:uid="{00000000-0005-0000-0000-0000D0130000}"/>
    <cellStyle name="sup2ParameterE 2 2 6" xfId="5067" xr:uid="{00000000-0005-0000-0000-0000D1130000}"/>
    <cellStyle name="sup2ParameterE 2 2 7" xfId="5068" xr:uid="{00000000-0005-0000-0000-0000D2130000}"/>
    <cellStyle name="sup2ParameterE 2 2 8" xfId="5069" xr:uid="{00000000-0005-0000-0000-0000D3130000}"/>
    <cellStyle name="sup2ParameterE 2 2 9" xfId="5070" xr:uid="{00000000-0005-0000-0000-0000D4130000}"/>
    <cellStyle name="sup2ParameterE 2 3" xfId="5071" xr:uid="{00000000-0005-0000-0000-0000D5130000}"/>
    <cellStyle name="sup2ParameterE 2 3 10" xfId="5072" xr:uid="{00000000-0005-0000-0000-0000D6130000}"/>
    <cellStyle name="sup2ParameterE 2 3 11" xfId="5073" xr:uid="{00000000-0005-0000-0000-0000D7130000}"/>
    <cellStyle name="sup2ParameterE 2 3 12" xfId="5074" xr:uid="{00000000-0005-0000-0000-0000D8130000}"/>
    <cellStyle name="sup2ParameterE 2 3 13" xfId="5075" xr:uid="{00000000-0005-0000-0000-0000D9130000}"/>
    <cellStyle name="sup2ParameterE 2 3 14" xfId="5076" xr:uid="{00000000-0005-0000-0000-0000DA130000}"/>
    <cellStyle name="sup2ParameterE 2 3 2" xfId="5077" xr:uid="{00000000-0005-0000-0000-0000DB130000}"/>
    <cellStyle name="sup2ParameterE 2 3 3" xfId="5078" xr:uid="{00000000-0005-0000-0000-0000DC130000}"/>
    <cellStyle name="sup2ParameterE 2 3 4" xfId="5079" xr:uid="{00000000-0005-0000-0000-0000DD130000}"/>
    <cellStyle name="sup2ParameterE 2 3 5" xfId="5080" xr:uid="{00000000-0005-0000-0000-0000DE130000}"/>
    <cellStyle name="sup2ParameterE 2 3 6" xfId="5081" xr:uid="{00000000-0005-0000-0000-0000DF130000}"/>
    <cellStyle name="sup2ParameterE 2 3 7" xfId="5082" xr:uid="{00000000-0005-0000-0000-0000E0130000}"/>
    <cellStyle name="sup2ParameterE 2 3 8" xfId="5083" xr:uid="{00000000-0005-0000-0000-0000E1130000}"/>
    <cellStyle name="sup2ParameterE 2 3 9" xfId="5084" xr:uid="{00000000-0005-0000-0000-0000E2130000}"/>
    <cellStyle name="sup2ParameterE 2 4" xfId="5085" xr:uid="{00000000-0005-0000-0000-0000E3130000}"/>
    <cellStyle name="sup2ParameterE 2 5" xfId="5086" xr:uid="{00000000-0005-0000-0000-0000E4130000}"/>
    <cellStyle name="sup2ParameterE 2 6" xfId="5087" xr:uid="{00000000-0005-0000-0000-0000E5130000}"/>
    <cellStyle name="sup2ParameterE 2 7" xfId="5088" xr:uid="{00000000-0005-0000-0000-0000E6130000}"/>
    <cellStyle name="sup2ParameterE 2 8" xfId="5089" xr:uid="{00000000-0005-0000-0000-0000E7130000}"/>
    <cellStyle name="sup2ParameterE 2 9" xfId="5090" xr:uid="{00000000-0005-0000-0000-0000E8130000}"/>
    <cellStyle name="sup2ParameterE 3" xfId="5091" xr:uid="{00000000-0005-0000-0000-0000E9130000}"/>
    <cellStyle name="sup2ParameterE 3 10" xfId="5092" xr:uid="{00000000-0005-0000-0000-0000EA130000}"/>
    <cellStyle name="sup2ParameterE 3 11" xfId="5093" xr:uid="{00000000-0005-0000-0000-0000EB130000}"/>
    <cellStyle name="sup2ParameterE 3 12" xfId="5094" xr:uid="{00000000-0005-0000-0000-0000EC130000}"/>
    <cellStyle name="sup2ParameterE 3 13" xfId="5095" xr:uid="{00000000-0005-0000-0000-0000ED130000}"/>
    <cellStyle name="sup2ParameterE 3 14" xfId="5096" xr:uid="{00000000-0005-0000-0000-0000EE130000}"/>
    <cellStyle name="sup2ParameterE 3 2" xfId="5097" xr:uid="{00000000-0005-0000-0000-0000EF130000}"/>
    <cellStyle name="sup2ParameterE 3 3" xfId="5098" xr:uid="{00000000-0005-0000-0000-0000F0130000}"/>
    <cellStyle name="sup2ParameterE 3 4" xfId="5099" xr:uid="{00000000-0005-0000-0000-0000F1130000}"/>
    <cellStyle name="sup2ParameterE 3 5" xfId="5100" xr:uid="{00000000-0005-0000-0000-0000F2130000}"/>
    <cellStyle name="sup2ParameterE 3 6" xfId="5101" xr:uid="{00000000-0005-0000-0000-0000F3130000}"/>
    <cellStyle name="sup2ParameterE 3 7" xfId="5102" xr:uid="{00000000-0005-0000-0000-0000F4130000}"/>
    <cellStyle name="sup2ParameterE 3 8" xfId="5103" xr:uid="{00000000-0005-0000-0000-0000F5130000}"/>
    <cellStyle name="sup2ParameterE 3 9" xfId="5104" xr:uid="{00000000-0005-0000-0000-0000F6130000}"/>
    <cellStyle name="sup2ParameterE 4" xfId="5105" xr:uid="{00000000-0005-0000-0000-0000F7130000}"/>
    <cellStyle name="sup2ParameterE 4 10" xfId="5106" xr:uid="{00000000-0005-0000-0000-0000F8130000}"/>
    <cellStyle name="sup2ParameterE 4 11" xfId="5107" xr:uid="{00000000-0005-0000-0000-0000F9130000}"/>
    <cellStyle name="sup2ParameterE 4 12" xfId="5108" xr:uid="{00000000-0005-0000-0000-0000FA130000}"/>
    <cellStyle name="sup2ParameterE 4 13" xfId="5109" xr:uid="{00000000-0005-0000-0000-0000FB130000}"/>
    <cellStyle name="sup2ParameterE 4 14" xfId="5110" xr:uid="{00000000-0005-0000-0000-0000FC130000}"/>
    <cellStyle name="sup2ParameterE 4 2" xfId="5111" xr:uid="{00000000-0005-0000-0000-0000FD130000}"/>
    <cellStyle name="sup2ParameterE 4 3" xfId="5112" xr:uid="{00000000-0005-0000-0000-0000FE130000}"/>
    <cellStyle name="sup2ParameterE 4 4" xfId="5113" xr:uid="{00000000-0005-0000-0000-0000FF130000}"/>
    <cellStyle name="sup2ParameterE 4 5" xfId="5114" xr:uid="{00000000-0005-0000-0000-000000140000}"/>
    <cellStyle name="sup2ParameterE 4 6" xfId="5115" xr:uid="{00000000-0005-0000-0000-000001140000}"/>
    <cellStyle name="sup2ParameterE 4 7" xfId="5116" xr:uid="{00000000-0005-0000-0000-000002140000}"/>
    <cellStyle name="sup2ParameterE 4 8" xfId="5117" xr:uid="{00000000-0005-0000-0000-000003140000}"/>
    <cellStyle name="sup2ParameterE 4 9" xfId="5118" xr:uid="{00000000-0005-0000-0000-000004140000}"/>
    <cellStyle name="sup2ParameterE 5" xfId="5119" xr:uid="{00000000-0005-0000-0000-000005140000}"/>
    <cellStyle name="sup2ParameterE 6" xfId="5120" xr:uid="{00000000-0005-0000-0000-000006140000}"/>
    <cellStyle name="sup2ParameterE 7" xfId="5121" xr:uid="{00000000-0005-0000-0000-000007140000}"/>
    <cellStyle name="sup2ParameterE 8" xfId="5122" xr:uid="{00000000-0005-0000-0000-000008140000}"/>
    <cellStyle name="sup2ParameterE 9" xfId="5123" xr:uid="{00000000-0005-0000-0000-000009140000}"/>
    <cellStyle name="sup2Percentage" xfId="5124" xr:uid="{00000000-0005-0000-0000-00000A140000}"/>
    <cellStyle name="sup2Percentage 10" xfId="5125" xr:uid="{00000000-0005-0000-0000-00000B140000}"/>
    <cellStyle name="sup2Percentage 11" xfId="5126" xr:uid="{00000000-0005-0000-0000-00000C140000}"/>
    <cellStyle name="sup2Percentage 12" xfId="5127" xr:uid="{00000000-0005-0000-0000-00000D140000}"/>
    <cellStyle name="sup2Percentage 13" xfId="5128" xr:uid="{00000000-0005-0000-0000-00000E140000}"/>
    <cellStyle name="sup2Percentage 2" xfId="5129" xr:uid="{00000000-0005-0000-0000-00000F140000}"/>
    <cellStyle name="sup2Percentage 2 10" xfId="5130" xr:uid="{00000000-0005-0000-0000-000010140000}"/>
    <cellStyle name="sup2Percentage 2 11" xfId="5131" xr:uid="{00000000-0005-0000-0000-000011140000}"/>
    <cellStyle name="sup2Percentage 2 12" xfId="5132" xr:uid="{00000000-0005-0000-0000-000012140000}"/>
    <cellStyle name="sup2Percentage 2 2" xfId="5133" xr:uid="{00000000-0005-0000-0000-000013140000}"/>
    <cellStyle name="sup2Percentage 2 2 10" xfId="5134" xr:uid="{00000000-0005-0000-0000-000014140000}"/>
    <cellStyle name="sup2Percentage 2 2 11" xfId="5135" xr:uid="{00000000-0005-0000-0000-000015140000}"/>
    <cellStyle name="sup2Percentage 2 2 12" xfId="5136" xr:uid="{00000000-0005-0000-0000-000016140000}"/>
    <cellStyle name="sup2Percentage 2 2 13" xfId="5137" xr:uid="{00000000-0005-0000-0000-000017140000}"/>
    <cellStyle name="sup2Percentage 2 2 14" xfId="5138" xr:uid="{00000000-0005-0000-0000-000018140000}"/>
    <cellStyle name="sup2Percentage 2 2 2" xfId="5139" xr:uid="{00000000-0005-0000-0000-000019140000}"/>
    <cellStyle name="sup2Percentage 2 2 3" xfId="5140" xr:uid="{00000000-0005-0000-0000-00001A140000}"/>
    <cellStyle name="sup2Percentage 2 2 4" xfId="5141" xr:uid="{00000000-0005-0000-0000-00001B140000}"/>
    <cellStyle name="sup2Percentage 2 2 5" xfId="5142" xr:uid="{00000000-0005-0000-0000-00001C140000}"/>
    <cellStyle name="sup2Percentage 2 2 6" xfId="5143" xr:uid="{00000000-0005-0000-0000-00001D140000}"/>
    <cellStyle name="sup2Percentage 2 2 7" xfId="5144" xr:uid="{00000000-0005-0000-0000-00001E140000}"/>
    <cellStyle name="sup2Percentage 2 2 8" xfId="5145" xr:uid="{00000000-0005-0000-0000-00001F140000}"/>
    <cellStyle name="sup2Percentage 2 2 9" xfId="5146" xr:uid="{00000000-0005-0000-0000-000020140000}"/>
    <cellStyle name="sup2Percentage 2 3" xfId="5147" xr:uid="{00000000-0005-0000-0000-000021140000}"/>
    <cellStyle name="sup2Percentage 2 3 10" xfId="5148" xr:uid="{00000000-0005-0000-0000-000022140000}"/>
    <cellStyle name="sup2Percentage 2 3 11" xfId="5149" xr:uid="{00000000-0005-0000-0000-000023140000}"/>
    <cellStyle name="sup2Percentage 2 3 12" xfId="5150" xr:uid="{00000000-0005-0000-0000-000024140000}"/>
    <cellStyle name="sup2Percentage 2 3 13" xfId="5151" xr:uid="{00000000-0005-0000-0000-000025140000}"/>
    <cellStyle name="sup2Percentage 2 3 14" xfId="5152" xr:uid="{00000000-0005-0000-0000-000026140000}"/>
    <cellStyle name="sup2Percentage 2 3 2" xfId="5153" xr:uid="{00000000-0005-0000-0000-000027140000}"/>
    <cellStyle name="sup2Percentage 2 3 3" xfId="5154" xr:uid="{00000000-0005-0000-0000-000028140000}"/>
    <cellStyle name="sup2Percentage 2 3 4" xfId="5155" xr:uid="{00000000-0005-0000-0000-000029140000}"/>
    <cellStyle name="sup2Percentage 2 3 5" xfId="5156" xr:uid="{00000000-0005-0000-0000-00002A140000}"/>
    <cellStyle name="sup2Percentage 2 3 6" xfId="5157" xr:uid="{00000000-0005-0000-0000-00002B140000}"/>
    <cellStyle name="sup2Percentage 2 3 7" xfId="5158" xr:uid="{00000000-0005-0000-0000-00002C140000}"/>
    <cellStyle name="sup2Percentage 2 3 8" xfId="5159" xr:uid="{00000000-0005-0000-0000-00002D140000}"/>
    <cellStyle name="sup2Percentage 2 3 9" xfId="5160" xr:uid="{00000000-0005-0000-0000-00002E140000}"/>
    <cellStyle name="sup2Percentage 2 4" xfId="5161" xr:uid="{00000000-0005-0000-0000-00002F140000}"/>
    <cellStyle name="sup2Percentage 2 5" xfId="5162" xr:uid="{00000000-0005-0000-0000-000030140000}"/>
    <cellStyle name="sup2Percentage 2 6" xfId="5163" xr:uid="{00000000-0005-0000-0000-000031140000}"/>
    <cellStyle name="sup2Percentage 2 7" xfId="5164" xr:uid="{00000000-0005-0000-0000-000032140000}"/>
    <cellStyle name="sup2Percentage 2 8" xfId="5165" xr:uid="{00000000-0005-0000-0000-000033140000}"/>
    <cellStyle name="sup2Percentage 2 9" xfId="5166" xr:uid="{00000000-0005-0000-0000-000034140000}"/>
    <cellStyle name="sup2Percentage 3" xfId="5167" xr:uid="{00000000-0005-0000-0000-000035140000}"/>
    <cellStyle name="sup2Percentage 3 10" xfId="5168" xr:uid="{00000000-0005-0000-0000-000036140000}"/>
    <cellStyle name="sup2Percentage 3 11" xfId="5169" xr:uid="{00000000-0005-0000-0000-000037140000}"/>
    <cellStyle name="sup2Percentage 3 12" xfId="5170" xr:uid="{00000000-0005-0000-0000-000038140000}"/>
    <cellStyle name="sup2Percentage 3 13" xfId="5171" xr:uid="{00000000-0005-0000-0000-000039140000}"/>
    <cellStyle name="sup2Percentage 3 14" xfId="5172" xr:uid="{00000000-0005-0000-0000-00003A140000}"/>
    <cellStyle name="sup2Percentage 3 2" xfId="5173" xr:uid="{00000000-0005-0000-0000-00003B140000}"/>
    <cellStyle name="sup2Percentage 3 3" xfId="5174" xr:uid="{00000000-0005-0000-0000-00003C140000}"/>
    <cellStyle name="sup2Percentage 3 4" xfId="5175" xr:uid="{00000000-0005-0000-0000-00003D140000}"/>
    <cellStyle name="sup2Percentage 3 5" xfId="5176" xr:uid="{00000000-0005-0000-0000-00003E140000}"/>
    <cellStyle name="sup2Percentage 3 6" xfId="5177" xr:uid="{00000000-0005-0000-0000-00003F140000}"/>
    <cellStyle name="sup2Percentage 3 7" xfId="5178" xr:uid="{00000000-0005-0000-0000-000040140000}"/>
    <cellStyle name="sup2Percentage 3 8" xfId="5179" xr:uid="{00000000-0005-0000-0000-000041140000}"/>
    <cellStyle name="sup2Percentage 3 9" xfId="5180" xr:uid="{00000000-0005-0000-0000-000042140000}"/>
    <cellStyle name="sup2Percentage 4" xfId="5181" xr:uid="{00000000-0005-0000-0000-000043140000}"/>
    <cellStyle name="sup2Percentage 4 10" xfId="5182" xr:uid="{00000000-0005-0000-0000-000044140000}"/>
    <cellStyle name="sup2Percentage 4 11" xfId="5183" xr:uid="{00000000-0005-0000-0000-000045140000}"/>
    <cellStyle name="sup2Percentage 4 12" xfId="5184" xr:uid="{00000000-0005-0000-0000-000046140000}"/>
    <cellStyle name="sup2Percentage 4 13" xfId="5185" xr:uid="{00000000-0005-0000-0000-000047140000}"/>
    <cellStyle name="sup2Percentage 4 14" xfId="5186" xr:uid="{00000000-0005-0000-0000-000048140000}"/>
    <cellStyle name="sup2Percentage 4 2" xfId="5187" xr:uid="{00000000-0005-0000-0000-000049140000}"/>
    <cellStyle name="sup2Percentage 4 3" xfId="5188" xr:uid="{00000000-0005-0000-0000-00004A140000}"/>
    <cellStyle name="sup2Percentage 4 4" xfId="5189" xr:uid="{00000000-0005-0000-0000-00004B140000}"/>
    <cellStyle name="sup2Percentage 4 5" xfId="5190" xr:uid="{00000000-0005-0000-0000-00004C140000}"/>
    <cellStyle name="sup2Percentage 4 6" xfId="5191" xr:uid="{00000000-0005-0000-0000-00004D140000}"/>
    <cellStyle name="sup2Percentage 4 7" xfId="5192" xr:uid="{00000000-0005-0000-0000-00004E140000}"/>
    <cellStyle name="sup2Percentage 4 8" xfId="5193" xr:uid="{00000000-0005-0000-0000-00004F140000}"/>
    <cellStyle name="sup2Percentage 4 9" xfId="5194" xr:uid="{00000000-0005-0000-0000-000050140000}"/>
    <cellStyle name="sup2Percentage 5" xfId="5195" xr:uid="{00000000-0005-0000-0000-000051140000}"/>
    <cellStyle name="sup2Percentage 6" xfId="5196" xr:uid="{00000000-0005-0000-0000-000052140000}"/>
    <cellStyle name="sup2Percentage 7" xfId="5197" xr:uid="{00000000-0005-0000-0000-000053140000}"/>
    <cellStyle name="sup2Percentage 8" xfId="5198" xr:uid="{00000000-0005-0000-0000-000054140000}"/>
    <cellStyle name="sup2Percentage 9" xfId="5199" xr:uid="{00000000-0005-0000-0000-000055140000}"/>
    <cellStyle name="sup2PercentageL" xfId="5200" xr:uid="{00000000-0005-0000-0000-000056140000}"/>
    <cellStyle name="sup2PercentageL 10" xfId="5201" xr:uid="{00000000-0005-0000-0000-000057140000}"/>
    <cellStyle name="sup2PercentageL 11" xfId="5202" xr:uid="{00000000-0005-0000-0000-000058140000}"/>
    <cellStyle name="sup2PercentageL 12" xfId="5203" xr:uid="{00000000-0005-0000-0000-000059140000}"/>
    <cellStyle name="sup2PercentageL 13" xfId="5204" xr:uid="{00000000-0005-0000-0000-00005A140000}"/>
    <cellStyle name="sup2PercentageL 2" xfId="5205" xr:uid="{00000000-0005-0000-0000-00005B140000}"/>
    <cellStyle name="sup2PercentageL 2 10" xfId="5206" xr:uid="{00000000-0005-0000-0000-00005C140000}"/>
    <cellStyle name="sup2PercentageL 2 11" xfId="5207" xr:uid="{00000000-0005-0000-0000-00005D140000}"/>
    <cellStyle name="sup2PercentageL 2 12" xfId="5208" xr:uid="{00000000-0005-0000-0000-00005E140000}"/>
    <cellStyle name="sup2PercentageL 2 2" xfId="5209" xr:uid="{00000000-0005-0000-0000-00005F140000}"/>
    <cellStyle name="sup2PercentageL 2 2 10" xfId="5210" xr:uid="{00000000-0005-0000-0000-000060140000}"/>
    <cellStyle name="sup2PercentageL 2 2 11" xfId="5211" xr:uid="{00000000-0005-0000-0000-000061140000}"/>
    <cellStyle name="sup2PercentageL 2 2 12" xfId="5212" xr:uid="{00000000-0005-0000-0000-000062140000}"/>
    <cellStyle name="sup2PercentageL 2 2 13" xfId="5213" xr:uid="{00000000-0005-0000-0000-000063140000}"/>
    <cellStyle name="sup2PercentageL 2 2 14" xfId="5214" xr:uid="{00000000-0005-0000-0000-000064140000}"/>
    <cellStyle name="sup2PercentageL 2 2 2" xfId="5215" xr:uid="{00000000-0005-0000-0000-000065140000}"/>
    <cellStyle name="sup2PercentageL 2 2 3" xfId="5216" xr:uid="{00000000-0005-0000-0000-000066140000}"/>
    <cellStyle name="sup2PercentageL 2 2 4" xfId="5217" xr:uid="{00000000-0005-0000-0000-000067140000}"/>
    <cellStyle name="sup2PercentageL 2 2 5" xfId="5218" xr:uid="{00000000-0005-0000-0000-000068140000}"/>
    <cellStyle name="sup2PercentageL 2 2 6" xfId="5219" xr:uid="{00000000-0005-0000-0000-000069140000}"/>
    <cellStyle name="sup2PercentageL 2 2 7" xfId="5220" xr:uid="{00000000-0005-0000-0000-00006A140000}"/>
    <cellStyle name="sup2PercentageL 2 2 8" xfId="5221" xr:uid="{00000000-0005-0000-0000-00006B140000}"/>
    <cellStyle name="sup2PercentageL 2 2 9" xfId="5222" xr:uid="{00000000-0005-0000-0000-00006C140000}"/>
    <cellStyle name="sup2PercentageL 2 3" xfId="5223" xr:uid="{00000000-0005-0000-0000-00006D140000}"/>
    <cellStyle name="sup2PercentageL 2 3 10" xfId="5224" xr:uid="{00000000-0005-0000-0000-00006E140000}"/>
    <cellStyle name="sup2PercentageL 2 3 11" xfId="5225" xr:uid="{00000000-0005-0000-0000-00006F140000}"/>
    <cellStyle name="sup2PercentageL 2 3 12" xfId="5226" xr:uid="{00000000-0005-0000-0000-000070140000}"/>
    <cellStyle name="sup2PercentageL 2 3 13" xfId="5227" xr:uid="{00000000-0005-0000-0000-000071140000}"/>
    <cellStyle name="sup2PercentageL 2 3 14" xfId="5228" xr:uid="{00000000-0005-0000-0000-000072140000}"/>
    <cellStyle name="sup2PercentageL 2 3 2" xfId="5229" xr:uid="{00000000-0005-0000-0000-000073140000}"/>
    <cellStyle name="sup2PercentageL 2 3 3" xfId="5230" xr:uid="{00000000-0005-0000-0000-000074140000}"/>
    <cellStyle name="sup2PercentageL 2 3 4" xfId="5231" xr:uid="{00000000-0005-0000-0000-000075140000}"/>
    <cellStyle name="sup2PercentageL 2 3 5" xfId="5232" xr:uid="{00000000-0005-0000-0000-000076140000}"/>
    <cellStyle name="sup2PercentageL 2 3 6" xfId="5233" xr:uid="{00000000-0005-0000-0000-000077140000}"/>
    <cellStyle name="sup2PercentageL 2 3 7" xfId="5234" xr:uid="{00000000-0005-0000-0000-000078140000}"/>
    <cellStyle name="sup2PercentageL 2 3 8" xfId="5235" xr:uid="{00000000-0005-0000-0000-000079140000}"/>
    <cellStyle name="sup2PercentageL 2 3 9" xfId="5236" xr:uid="{00000000-0005-0000-0000-00007A140000}"/>
    <cellStyle name="sup2PercentageL 2 4" xfId="5237" xr:uid="{00000000-0005-0000-0000-00007B140000}"/>
    <cellStyle name="sup2PercentageL 2 5" xfId="5238" xr:uid="{00000000-0005-0000-0000-00007C140000}"/>
    <cellStyle name="sup2PercentageL 2 6" xfId="5239" xr:uid="{00000000-0005-0000-0000-00007D140000}"/>
    <cellStyle name="sup2PercentageL 2 7" xfId="5240" xr:uid="{00000000-0005-0000-0000-00007E140000}"/>
    <cellStyle name="sup2PercentageL 2 8" xfId="5241" xr:uid="{00000000-0005-0000-0000-00007F140000}"/>
    <cellStyle name="sup2PercentageL 2 9" xfId="5242" xr:uid="{00000000-0005-0000-0000-000080140000}"/>
    <cellStyle name="sup2PercentageL 3" xfId="5243" xr:uid="{00000000-0005-0000-0000-000081140000}"/>
    <cellStyle name="sup2PercentageL 3 10" xfId="5244" xr:uid="{00000000-0005-0000-0000-000082140000}"/>
    <cellStyle name="sup2PercentageL 3 11" xfId="5245" xr:uid="{00000000-0005-0000-0000-000083140000}"/>
    <cellStyle name="sup2PercentageL 3 12" xfId="5246" xr:uid="{00000000-0005-0000-0000-000084140000}"/>
    <cellStyle name="sup2PercentageL 3 13" xfId="5247" xr:uid="{00000000-0005-0000-0000-000085140000}"/>
    <cellStyle name="sup2PercentageL 3 14" xfId="5248" xr:uid="{00000000-0005-0000-0000-000086140000}"/>
    <cellStyle name="sup2PercentageL 3 2" xfId="5249" xr:uid="{00000000-0005-0000-0000-000087140000}"/>
    <cellStyle name="sup2PercentageL 3 3" xfId="5250" xr:uid="{00000000-0005-0000-0000-000088140000}"/>
    <cellStyle name="sup2PercentageL 3 4" xfId="5251" xr:uid="{00000000-0005-0000-0000-000089140000}"/>
    <cellStyle name="sup2PercentageL 3 5" xfId="5252" xr:uid="{00000000-0005-0000-0000-00008A140000}"/>
    <cellStyle name="sup2PercentageL 3 6" xfId="5253" xr:uid="{00000000-0005-0000-0000-00008B140000}"/>
    <cellStyle name="sup2PercentageL 3 7" xfId="5254" xr:uid="{00000000-0005-0000-0000-00008C140000}"/>
    <cellStyle name="sup2PercentageL 3 8" xfId="5255" xr:uid="{00000000-0005-0000-0000-00008D140000}"/>
    <cellStyle name="sup2PercentageL 3 9" xfId="5256" xr:uid="{00000000-0005-0000-0000-00008E140000}"/>
    <cellStyle name="sup2PercentageL 4" xfId="5257" xr:uid="{00000000-0005-0000-0000-00008F140000}"/>
    <cellStyle name="sup2PercentageL 4 10" xfId="5258" xr:uid="{00000000-0005-0000-0000-000090140000}"/>
    <cellStyle name="sup2PercentageL 4 11" xfId="5259" xr:uid="{00000000-0005-0000-0000-000091140000}"/>
    <cellStyle name="sup2PercentageL 4 12" xfId="5260" xr:uid="{00000000-0005-0000-0000-000092140000}"/>
    <cellStyle name="sup2PercentageL 4 13" xfId="5261" xr:uid="{00000000-0005-0000-0000-000093140000}"/>
    <cellStyle name="sup2PercentageL 4 14" xfId="5262" xr:uid="{00000000-0005-0000-0000-000094140000}"/>
    <cellStyle name="sup2PercentageL 4 2" xfId="5263" xr:uid="{00000000-0005-0000-0000-000095140000}"/>
    <cellStyle name="sup2PercentageL 4 3" xfId="5264" xr:uid="{00000000-0005-0000-0000-000096140000}"/>
    <cellStyle name="sup2PercentageL 4 4" xfId="5265" xr:uid="{00000000-0005-0000-0000-000097140000}"/>
    <cellStyle name="sup2PercentageL 4 5" xfId="5266" xr:uid="{00000000-0005-0000-0000-000098140000}"/>
    <cellStyle name="sup2PercentageL 4 6" xfId="5267" xr:uid="{00000000-0005-0000-0000-000099140000}"/>
    <cellStyle name="sup2PercentageL 4 7" xfId="5268" xr:uid="{00000000-0005-0000-0000-00009A140000}"/>
    <cellStyle name="sup2PercentageL 4 8" xfId="5269" xr:uid="{00000000-0005-0000-0000-00009B140000}"/>
    <cellStyle name="sup2PercentageL 4 9" xfId="5270" xr:uid="{00000000-0005-0000-0000-00009C140000}"/>
    <cellStyle name="sup2PercentageL 5" xfId="5271" xr:uid="{00000000-0005-0000-0000-00009D140000}"/>
    <cellStyle name="sup2PercentageL 6" xfId="5272" xr:uid="{00000000-0005-0000-0000-00009E140000}"/>
    <cellStyle name="sup2PercentageL 7" xfId="5273" xr:uid="{00000000-0005-0000-0000-00009F140000}"/>
    <cellStyle name="sup2PercentageL 8" xfId="5274" xr:uid="{00000000-0005-0000-0000-0000A0140000}"/>
    <cellStyle name="sup2PercentageL 9" xfId="5275" xr:uid="{00000000-0005-0000-0000-0000A1140000}"/>
    <cellStyle name="sup2PercentageM" xfId="5276" xr:uid="{00000000-0005-0000-0000-0000A2140000}"/>
    <cellStyle name="sup2PercentageM 10" xfId="5277" xr:uid="{00000000-0005-0000-0000-0000A3140000}"/>
    <cellStyle name="sup2PercentageM 11" xfId="5278" xr:uid="{00000000-0005-0000-0000-0000A4140000}"/>
    <cellStyle name="sup2PercentageM 12" xfId="5279" xr:uid="{00000000-0005-0000-0000-0000A5140000}"/>
    <cellStyle name="sup2PercentageM 13" xfId="5280" xr:uid="{00000000-0005-0000-0000-0000A6140000}"/>
    <cellStyle name="sup2PercentageM 2" xfId="5281" xr:uid="{00000000-0005-0000-0000-0000A7140000}"/>
    <cellStyle name="sup2PercentageM 2 10" xfId="5282" xr:uid="{00000000-0005-0000-0000-0000A8140000}"/>
    <cellStyle name="sup2PercentageM 2 11" xfId="5283" xr:uid="{00000000-0005-0000-0000-0000A9140000}"/>
    <cellStyle name="sup2PercentageM 2 12" xfId="5284" xr:uid="{00000000-0005-0000-0000-0000AA140000}"/>
    <cellStyle name="sup2PercentageM 2 2" xfId="5285" xr:uid="{00000000-0005-0000-0000-0000AB140000}"/>
    <cellStyle name="sup2PercentageM 2 2 10" xfId="5286" xr:uid="{00000000-0005-0000-0000-0000AC140000}"/>
    <cellStyle name="sup2PercentageM 2 2 11" xfId="5287" xr:uid="{00000000-0005-0000-0000-0000AD140000}"/>
    <cellStyle name="sup2PercentageM 2 2 12" xfId="5288" xr:uid="{00000000-0005-0000-0000-0000AE140000}"/>
    <cellStyle name="sup2PercentageM 2 2 13" xfId="5289" xr:uid="{00000000-0005-0000-0000-0000AF140000}"/>
    <cellStyle name="sup2PercentageM 2 2 14" xfId="5290" xr:uid="{00000000-0005-0000-0000-0000B0140000}"/>
    <cellStyle name="sup2PercentageM 2 2 2" xfId="5291" xr:uid="{00000000-0005-0000-0000-0000B1140000}"/>
    <cellStyle name="sup2PercentageM 2 2 3" xfId="5292" xr:uid="{00000000-0005-0000-0000-0000B2140000}"/>
    <cellStyle name="sup2PercentageM 2 2 4" xfId="5293" xr:uid="{00000000-0005-0000-0000-0000B3140000}"/>
    <cellStyle name="sup2PercentageM 2 2 5" xfId="5294" xr:uid="{00000000-0005-0000-0000-0000B4140000}"/>
    <cellStyle name="sup2PercentageM 2 2 6" xfId="5295" xr:uid="{00000000-0005-0000-0000-0000B5140000}"/>
    <cellStyle name="sup2PercentageM 2 2 7" xfId="5296" xr:uid="{00000000-0005-0000-0000-0000B6140000}"/>
    <cellStyle name="sup2PercentageM 2 2 8" xfId="5297" xr:uid="{00000000-0005-0000-0000-0000B7140000}"/>
    <cellStyle name="sup2PercentageM 2 2 9" xfId="5298" xr:uid="{00000000-0005-0000-0000-0000B8140000}"/>
    <cellStyle name="sup2PercentageM 2 3" xfId="5299" xr:uid="{00000000-0005-0000-0000-0000B9140000}"/>
    <cellStyle name="sup2PercentageM 2 3 10" xfId="5300" xr:uid="{00000000-0005-0000-0000-0000BA140000}"/>
    <cellStyle name="sup2PercentageM 2 3 11" xfId="5301" xr:uid="{00000000-0005-0000-0000-0000BB140000}"/>
    <cellStyle name="sup2PercentageM 2 3 12" xfId="5302" xr:uid="{00000000-0005-0000-0000-0000BC140000}"/>
    <cellStyle name="sup2PercentageM 2 3 13" xfId="5303" xr:uid="{00000000-0005-0000-0000-0000BD140000}"/>
    <cellStyle name="sup2PercentageM 2 3 14" xfId="5304" xr:uid="{00000000-0005-0000-0000-0000BE140000}"/>
    <cellStyle name="sup2PercentageM 2 3 2" xfId="5305" xr:uid="{00000000-0005-0000-0000-0000BF140000}"/>
    <cellStyle name="sup2PercentageM 2 3 3" xfId="5306" xr:uid="{00000000-0005-0000-0000-0000C0140000}"/>
    <cellStyle name="sup2PercentageM 2 3 4" xfId="5307" xr:uid="{00000000-0005-0000-0000-0000C1140000}"/>
    <cellStyle name="sup2PercentageM 2 3 5" xfId="5308" xr:uid="{00000000-0005-0000-0000-0000C2140000}"/>
    <cellStyle name="sup2PercentageM 2 3 6" xfId="5309" xr:uid="{00000000-0005-0000-0000-0000C3140000}"/>
    <cellStyle name="sup2PercentageM 2 3 7" xfId="5310" xr:uid="{00000000-0005-0000-0000-0000C4140000}"/>
    <cellStyle name="sup2PercentageM 2 3 8" xfId="5311" xr:uid="{00000000-0005-0000-0000-0000C5140000}"/>
    <cellStyle name="sup2PercentageM 2 3 9" xfId="5312" xr:uid="{00000000-0005-0000-0000-0000C6140000}"/>
    <cellStyle name="sup2PercentageM 2 4" xfId="5313" xr:uid="{00000000-0005-0000-0000-0000C7140000}"/>
    <cellStyle name="sup2PercentageM 2 5" xfId="5314" xr:uid="{00000000-0005-0000-0000-0000C8140000}"/>
    <cellStyle name="sup2PercentageM 2 6" xfId="5315" xr:uid="{00000000-0005-0000-0000-0000C9140000}"/>
    <cellStyle name="sup2PercentageM 2 7" xfId="5316" xr:uid="{00000000-0005-0000-0000-0000CA140000}"/>
    <cellStyle name="sup2PercentageM 2 8" xfId="5317" xr:uid="{00000000-0005-0000-0000-0000CB140000}"/>
    <cellStyle name="sup2PercentageM 2 9" xfId="5318" xr:uid="{00000000-0005-0000-0000-0000CC140000}"/>
    <cellStyle name="sup2PercentageM 3" xfId="5319" xr:uid="{00000000-0005-0000-0000-0000CD140000}"/>
    <cellStyle name="sup2PercentageM 3 10" xfId="5320" xr:uid="{00000000-0005-0000-0000-0000CE140000}"/>
    <cellStyle name="sup2PercentageM 3 11" xfId="5321" xr:uid="{00000000-0005-0000-0000-0000CF140000}"/>
    <cellStyle name="sup2PercentageM 3 12" xfId="5322" xr:uid="{00000000-0005-0000-0000-0000D0140000}"/>
    <cellStyle name="sup2PercentageM 3 13" xfId="5323" xr:uid="{00000000-0005-0000-0000-0000D1140000}"/>
    <cellStyle name="sup2PercentageM 3 14" xfId="5324" xr:uid="{00000000-0005-0000-0000-0000D2140000}"/>
    <cellStyle name="sup2PercentageM 3 2" xfId="5325" xr:uid="{00000000-0005-0000-0000-0000D3140000}"/>
    <cellStyle name="sup2PercentageM 3 3" xfId="5326" xr:uid="{00000000-0005-0000-0000-0000D4140000}"/>
    <cellStyle name="sup2PercentageM 3 4" xfId="5327" xr:uid="{00000000-0005-0000-0000-0000D5140000}"/>
    <cellStyle name="sup2PercentageM 3 5" xfId="5328" xr:uid="{00000000-0005-0000-0000-0000D6140000}"/>
    <cellStyle name="sup2PercentageM 3 6" xfId="5329" xr:uid="{00000000-0005-0000-0000-0000D7140000}"/>
    <cellStyle name="sup2PercentageM 3 7" xfId="5330" xr:uid="{00000000-0005-0000-0000-0000D8140000}"/>
    <cellStyle name="sup2PercentageM 3 8" xfId="5331" xr:uid="{00000000-0005-0000-0000-0000D9140000}"/>
    <cellStyle name="sup2PercentageM 3 9" xfId="5332" xr:uid="{00000000-0005-0000-0000-0000DA140000}"/>
    <cellStyle name="sup2PercentageM 4" xfId="5333" xr:uid="{00000000-0005-0000-0000-0000DB140000}"/>
    <cellStyle name="sup2PercentageM 4 10" xfId="5334" xr:uid="{00000000-0005-0000-0000-0000DC140000}"/>
    <cellStyle name="sup2PercentageM 4 11" xfId="5335" xr:uid="{00000000-0005-0000-0000-0000DD140000}"/>
    <cellStyle name="sup2PercentageM 4 12" xfId="5336" xr:uid="{00000000-0005-0000-0000-0000DE140000}"/>
    <cellStyle name="sup2PercentageM 4 13" xfId="5337" xr:uid="{00000000-0005-0000-0000-0000DF140000}"/>
    <cellStyle name="sup2PercentageM 4 14" xfId="5338" xr:uid="{00000000-0005-0000-0000-0000E0140000}"/>
    <cellStyle name="sup2PercentageM 4 2" xfId="5339" xr:uid="{00000000-0005-0000-0000-0000E1140000}"/>
    <cellStyle name="sup2PercentageM 4 3" xfId="5340" xr:uid="{00000000-0005-0000-0000-0000E2140000}"/>
    <cellStyle name="sup2PercentageM 4 4" xfId="5341" xr:uid="{00000000-0005-0000-0000-0000E3140000}"/>
    <cellStyle name="sup2PercentageM 4 5" xfId="5342" xr:uid="{00000000-0005-0000-0000-0000E4140000}"/>
    <cellStyle name="sup2PercentageM 4 6" xfId="5343" xr:uid="{00000000-0005-0000-0000-0000E5140000}"/>
    <cellStyle name="sup2PercentageM 4 7" xfId="5344" xr:uid="{00000000-0005-0000-0000-0000E6140000}"/>
    <cellStyle name="sup2PercentageM 4 8" xfId="5345" xr:uid="{00000000-0005-0000-0000-0000E7140000}"/>
    <cellStyle name="sup2PercentageM 4 9" xfId="5346" xr:uid="{00000000-0005-0000-0000-0000E8140000}"/>
    <cellStyle name="sup2PercentageM 5" xfId="5347" xr:uid="{00000000-0005-0000-0000-0000E9140000}"/>
    <cellStyle name="sup2PercentageM 6" xfId="5348" xr:uid="{00000000-0005-0000-0000-0000EA140000}"/>
    <cellStyle name="sup2PercentageM 7" xfId="5349" xr:uid="{00000000-0005-0000-0000-0000EB140000}"/>
    <cellStyle name="sup2PercentageM 8" xfId="5350" xr:uid="{00000000-0005-0000-0000-0000EC140000}"/>
    <cellStyle name="sup2PercentageM 9" xfId="5351" xr:uid="{00000000-0005-0000-0000-0000ED140000}"/>
    <cellStyle name="sup2Selection" xfId="5352" xr:uid="{00000000-0005-0000-0000-0000EE140000}"/>
    <cellStyle name="sup2Selection 10" xfId="5353" xr:uid="{00000000-0005-0000-0000-0000EF140000}"/>
    <cellStyle name="sup2Selection 11" xfId="5354" xr:uid="{00000000-0005-0000-0000-0000F0140000}"/>
    <cellStyle name="sup2Selection 12" xfId="5355" xr:uid="{00000000-0005-0000-0000-0000F1140000}"/>
    <cellStyle name="sup2Selection 13" xfId="5356" xr:uid="{00000000-0005-0000-0000-0000F2140000}"/>
    <cellStyle name="sup2Selection 2" xfId="5357" xr:uid="{00000000-0005-0000-0000-0000F3140000}"/>
    <cellStyle name="sup2Selection 2 10" xfId="5358" xr:uid="{00000000-0005-0000-0000-0000F4140000}"/>
    <cellStyle name="sup2Selection 2 11" xfId="5359" xr:uid="{00000000-0005-0000-0000-0000F5140000}"/>
    <cellStyle name="sup2Selection 2 12" xfId="5360" xr:uid="{00000000-0005-0000-0000-0000F6140000}"/>
    <cellStyle name="sup2Selection 2 2" xfId="5361" xr:uid="{00000000-0005-0000-0000-0000F7140000}"/>
    <cellStyle name="sup2Selection 2 2 10" xfId="5362" xr:uid="{00000000-0005-0000-0000-0000F8140000}"/>
    <cellStyle name="sup2Selection 2 2 11" xfId="5363" xr:uid="{00000000-0005-0000-0000-0000F9140000}"/>
    <cellStyle name="sup2Selection 2 2 12" xfId="5364" xr:uid="{00000000-0005-0000-0000-0000FA140000}"/>
    <cellStyle name="sup2Selection 2 2 13" xfId="5365" xr:uid="{00000000-0005-0000-0000-0000FB140000}"/>
    <cellStyle name="sup2Selection 2 2 14" xfId="5366" xr:uid="{00000000-0005-0000-0000-0000FC140000}"/>
    <cellStyle name="sup2Selection 2 2 2" xfId="5367" xr:uid="{00000000-0005-0000-0000-0000FD140000}"/>
    <cellStyle name="sup2Selection 2 2 3" xfId="5368" xr:uid="{00000000-0005-0000-0000-0000FE140000}"/>
    <cellStyle name="sup2Selection 2 2 4" xfId="5369" xr:uid="{00000000-0005-0000-0000-0000FF140000}"/>
    <cellStyle name="sup2Selection 2 2 5" xfId="5370" xr:uid="{00000000-0005-0000-0000-000000150000}"/>
    <cellStyle name="sup2Selection 2 2 6" xfId="5371" xr:uid="{00000000-0005-0000-0000-000001150000}"/>
    <cellStyle name="sup2Selection 2 2 7" xfId="5372" xr:uid="{00000000-0005-0000-0000-000002150000}"/>
    <cellStyle name="sup2Selection 2 2 8" xfId="5373" xr:uid="{00000000-0005-0000-0000-000003150000}"/>
    <cellStyle name="sup2Selection 2 2 9" xfId="5374" xr:uid="{00000000-0005-0000-0000-000004150000}"/>
    <cellStyle name="sup2Selection 2 3" xfId="5375" xr:uid="{00000000-0005-0000-0000-000005150000}"/>
    <cellStyle name="sup2Selection 2 3 10" xfId="5376" xr:uid="{00000000-0005-0000-0000-000006150000}"/>
    <cellStyle name="sup2Selection 2 3 11" xfId="5377" xr:uid="{00000000-0005-0000-0000-000007150000}"/>
    <cellStyle name="sup2Selection 2 3 12" xfId="5378" xr:uid="{00000000-0005-0000-0000-000008150000}"/>
    <cellStyle name="sup2Selection 2 3 13" xfId="5379" xr:uid="{00000000-0005-0000-0000-000009150000}"/>
    <cellStyle name="sup2Selection 2 3 14" xfId="5380" xr:uid="{00000000-0005-0000-0000-00000A150000}"/>
    <cellStyle name="sup2Selection 2 3 2" xfId="5381" xr:uid="{00000000-0005-0000-0000-00000B150000}"/>
    <cellStyle name="sup2Selection 2 3 3" xfId="5382" xr:uid="{00000000-0005-0000-0000-00000C150000}"/>
    <cellStyle name="sup2Selection 2 3 4" xfId="5383" xr:uid="{00000000-0005-0000-0000-00000D150000}"/>
    <cellStyle name="sup2Selection 2 3 5" xfId="5384" xr:uid="{00000000-0005-0000-0000-00000E150000}"/>
    <cellStyle name="sup2Selection 2 3 6" xfId="5385" xr:uid="{00000000-0005-0000-0000-00000F150000}"/>
    <cellStyle name="sup2Selection 2 3 7" xfId="5386" xr:uid="{00000000-0005-0000-0000-000010150000}"/>
    <cellStyle name="sup2Selection 2 3 8" xfId="5387" xr:uid="{00000000-0005-0000-0000-000011150000}"/>
    <cellStyle name="sup2Selection 2 3 9" xfId="5388" xr:uid="{00000000-0005-0000-0000-000012150000}"/>
    <cellStyle name="sup2Selection 2 4" xfId="5389" xr:uid="{00000000-0005-0000-0000-000013150000}"/>
    <cellStyle name="sup2Selection 2 5" xfId="5390" xr:uid="{00000000-0005-0000-0000-000014150000}"/>
    <cellStyle name="sup2Selection 2 6" xfId="5391" xr:uid="{00000000-0005-0000-0000-000015150000}"/>
    <cellStyle name="sup2Selection 2 7" xfId="5392" xr:uid="{00000000-0005-0000-0000-000016150000}"/>
    <cellStyle name="sup2Selection 2 8" xfId="5393" xr:uid="{00000000-0005-0000-0000-000017150000}"/>
    <cellStyle name="sup2Selection 2 9" xfId="5394" xr:uid="{00000000-0005-0000-0000-000018150000}"/>
    <cellStyle name="sup2Selection 3" xfId="5395" xr:uid="{00000000-0005-0000-0000-000019150000}"/>
    <cellStyle name="sup2Selection 3 10" xfId="5396" xr:uid="{00000000-0005-0000-0000-00001A150000}"/>
    <cellStyle name="sup2Selection 3 11" xfId="5397" xr:uid="{00000000-0005-0000-0000-00001B150000}"/>
    <cellStyle name="sup2Selection 3 12" xfId="5398" xr:uid="{00000000-0005-0000-0000-00001C150000}"/>
    <cellStyle name="sup2Selection 3 13" xfId="5399" xr:uid="{00000000-0005-0000-0000-00001D150000}"/>
    <cellStyle name="sup2Selection 3 14" xfId="5400" xr:uid="{00000000-0005-0000-0000-00001E150000}"/>
    <cellStyle name="sup2Selection 3 2" xfId="5401" xr:uid="{00000000-0005-0000-0000-00001F150000}"/>
    <cellStyle name="sup2Selection 3 3" xfId="5402" xr:uid="{00000000-0005-0000-0000-000020150000}"/>
    <cellStyle name="sup2Selection 3 4" xfId="5403" xr:uid="{00000000-0005-0000-0000-000021150000}"/>
    <cellStyle name="sup2Selection 3 5" xfId="5404" xr:uid="{00000000-0005-0000-0000-000022150000}"/>
    <cellStyle name="sup2Selection 3 6" xfId="5405" xr:uid="{00000000-0005-0000-0000-000023150000}"/>
    <cellStyle name="sup2Selection 3 7" xfId="5406" xr:uid="{00000000-0005-0000-0000-000024150000}"/>
    <cellStyle name="sup2Selection 3 8" xfId="5407" xr:uid="{00000000-0005-0000-0000-000025150000}"/>
    <cellStyle name="sup2Selection 3 9" xfId="5408" xr:uid="{00000000-0005-0000-0000-000026150000}"/>
    <cellStyle name="sup2Selection 4" xfId="5409" xr:uid="{00000000-0005-0000-0000-000027150000}"/>
    <cellStyle name="sup2Selection 4 10" xfId="5410" xr:uid="{00000000-0005-0000-0000-000028150000}"/>
    <cellStyle name="sup2Selection 4 11" xfId="5411" xr:uid="{00000000-0005-0000-0000-000029150000}"/>
    <cellStyle name="sup2Selection 4 12" xfId="5412" xr:uid="{00000000-0005-0000-0000-00002A150000}"/>
    <cellStyle name="sup2Selection 4 13" xfId="5413" xr:uid="{00000000-0005-0000-0000-00002B150000}"/>
    <cellStyle name="sup2Selection 4 14" xfId="5414" xr:uid="{00000000-0005-0000-0000-00002C150000}"/>
    <cellStyle name="sup2Selection 4 2" xfId="5415" xr:uid="{00000000-0005-0000-0000-00002D150000}"/>
    <cellStyle name="sup2Selection 4 3" xfId="5416" xr:uid="{00000000-0005-0000-0000-00002E150000}"/>
    <cellStyle name="sup2Selection 4 4" xfId="5417" xr:uid="{00000000-0005-0000-0000-00002F150000}"/>
    <cellStyle name="sup2Selection 4 5" xfId="5418" xr:uid="{00000000-0005-0000-0000-000030150000}"/>
    <cellStyle name="sup2Selection 4 6" xfId="5419" xr:uid="{00000000-0005-0000-0000-000031150000}"/>
    <cellStyle name="sup2Selection 4 7" xfId="5420" xr:uid="{00000000-0005-0000-0000-000032150000}"/>
    <cellStyle name="sup2Selection 4 8" xfId="5421" xr:uid="{00000000-0005-0000-0000-000033150000}"/>
    <cellStyle name="sup2Selection 4 9" xfId="5422" xr:uid="{00000000-0005-0000-0000-000034150000}"/>
    <cellStyle name="sup2Selection 5" xfId="5423" xr:uid="{00000000-0005-0000-0000-000035150000}"/>
    <cellStyle name="sup2Selection 6" xfId="5424" xr:uid="{00000000-0005-0000-0000-000036150000}"/>
    <cellStyle name="sup2Selection 7" xfId="5425" xr:uid="{00000000-0005-0000-0000-000037150000}"/>
    <cellStyle name="sup2Selection 8" xfId="5426" xr:uid="{00000000-0005-0000-0000-000038150000}"/>
    <cellStyle name="sup2Selection 9" xfId="5427" xr:uid="{00000000-0005-0000-0000-000039150000}"/>
    <cellStyle name="sup2Text" xfId="5428" xr:uid="{00000000-0005-0000-0000-00003A150000}"/>
    <cellStyle name="sup2Text 10" xfId="5429" xr:uid="{00000000-0005-0000-0000-00003B150000}"/>
    <cellStyle name="sup2Text 11" xfId="5430" xr:uid="{00000000-0005-0000-0000-00003C150000}"/>
    <cellStyle name="sup2Text 12" xfId="5431" xr:uid="{00000000-0005-0000-0000-00003D150000}"/>
    <cellStyle name="sup2Text 13" xfId="5432" xr:uid="{00000000-0005-0000-0000-00003E150000}"/>
    <cellStyle name="sup2Text 2" xfId="5433" xr:uid="{00000000-0005-0000-0000-00003F150000}"/>
    <cellStyle name="sup2Text 2 10" xfId="5434" xr:uid="{00000000-0005-0000-0000-000040150000}"/>
    <cellStyle name="sup2Text 2 11" xfId="5435" xr:uid="{00000000-0005-0000-0000-000041150000}"/>
    <cellStyle name="sup2Text 2 12" xfId="5436" xr:uid="{00000000-0005-0000-0000-000042150000}"/>
    <cellStyle name="sup2Text 2 2" xfId="5437" xr:uid="{00000000-0005-0000-0000-000043150000}"/>
    <cellStyle name="sup2Text 2 2 10" xfId="5438" xr:uid="{00000000-0005-0000-0000-000044150000}"/>
    <cellStyle name="sup2Text 2 2 11" xfId="5439" xr:uid="{00000000-0005-0000-0000-000045150000}"/>
    <cellStyle name="sup2Text 2 2 12" xfId="5440" xr:uid="{00000000-0005-0000-0000-000046150000}"/>
    <cellStyle name="sup2Text 2 2 13" xfId="5441" xr:uid="{00000000-0005-0000-0000-000047150000}"/>
    <cellStyle name="sup2Text 2 2 14" xfId="5442" xr:uid="{00000000-0005-0000-0000-000048150000}"/>
    <cellStyle name="sup2Text 2 2 2" xfId="5443" xr:uid="{00000000-0005-0000-0000-000049150000}"/>
    <cellStyle name="sup2Text 2 2 3" xfId="5444" xr:uid="{00000000-0005-0000-0000-00004A150000}"/>
    <cellStyle name="sup2Text 2 2 4" xfId="5445" xr:uid="{00000000-0005-0000-0000-00004B150000}"/>
    <cellStyle name="sup2Text 2 2 5" xfId="5446" xr:uid="{00000000-0005-0000-0000-00004C150000}"/>
    <cellStyle name="sup2Text 2 2 6" xfId="5447" xr:uid="{00000000-0005-0000-0000-00004D150000}"/>
    <cellStyle name="sup2Text 2 2 7" xfId="5448" xr:uid="{00000000-0005-0000-0000-00004E150000}"/>
    <cellStyle name="sup2Text 2 2 8" xfId="5449" xr:uid="{00000000-0005-0000-0000-00004F150000}"/>
    <cellStyle name="sup2Text 2 2 9" xfId="5450" xr:uid="{00000000-0005-0000-0000-000050150000}"/>
    <cellStyle name="sup2Text 2 3" xfId="5451" xr:uid="{00000000-0005-0000-0000-000051150000}"/>
    <cellStyle name="sup2Text 2 3 10" xfId="5452" xr:uid="{00000000-0005-0000-0000-000052150000}"/>
    <cellStyle name="sup2Text 2 3 11" xfId="5453" xr:uid="{00000000-0005-0000-0000-000053150000}"/>
    <cellStyle name="sup2Text 2 3 12" xfId="5454" xr:uid="{00000000-0005-0000-0000-000054150000}"/>
    <cellStyle name="sup2Text 2 3 13" xfId="5455" xr:uid="{00000000-0005-0000-0000-000055150000}"/>
    <cellStyle name="sup2Text 2 3 14" xfId="5456" xr:uid="{00000000-0005-0000-0000-000056150000}"/>
    <cellStyle name="sup2Text 2 3 2" xfId="5457" xr:uid="{00000000-0005-0000-0000-000057150000}"/>
    <cellStyle name="sup2Text 2 3 3" xfId="5458" xr:uid="{00000000-0005-0000-0000-000058150000}"/>
    <cellStyle name="sup2Text 2 3 4" xfId="5459" xr:uid="{00000000-0005-0000-0000-000059150000}"/>
    <cellStyle name="sup2Text 2 3 5" xfId="5460" xr:uid="{00000000-0005-0000-0000-00005A150000}"/>
    <cellStyle name="sup2Text 2 3 6" xfId="5461" xr:uid="{00000000-0005-0000-0000-00005B150000}"/>
    <cellStyle name="sup2Text 2 3 7" xfId="5462" xr:uid="{00000000-0005-0000-0000-00005C150000}"/>
    <cellStyle name="sup2Text 2 3 8" xfId="5463" xr:uid="{00000000-0005-0000-0000-00005D150000}"/>
    <cellStyle name="sup2Text 2 3 9" xfId="5464" xr:uid="{00000000-0005-0000-0000-00005E150000}"/>
    <cellStyle name="sup2Text 2 4" xfId="5465" xr:uid="{00000000-0005-0000-0000-00005F150000}"/>
    <cellStyle name="sup2Text 2 5" xfId="5466" xr:uid="{00000000-0005-0000-0000-000060150000}"/>
    <cellStyle name="sup2Text 2 6" xfId="5467" xr:uid="{00000000-0005-0000-0000-000061150000}"/>
    <cellStyle name="sup2Text 2 7" xfId="5468" xr:uid="{00000000-0005-0000-0000-000062150000}"/>
    <cellStyle name="sup2Text 2 8" xfId="5469" xr:uid="{00000000-0005-0000-0000-000063150000}"/>
    <cellStyle name="sup2Text 2 9" xfId="5470" xr:uid="{00000000-0005-0000-0000-000064150000}"/>
    <cellStyle name="sup2Text 3" xfId="5471" xr:uid="{00000000-0005-0000-0000-000065150000}"/>
    <cellStyle name="sup2Text 3 10" xfId="5472" xr:uid="{00000000-0005-0000-0000-000066150000}"/>
    <cellStyle name="sup2Text 3 11" xfId="5473" xr:uid="{00000000-0005-0000-0000-000067150000}"/>
    <cellStyle name="sup2Text 3 12" xfId="5474" xr:uid="{00000000-0005-0000-0000-000068150000}"/>
    <cellStyle name="sup2Text 3 13" xfId="5475" xr:uid="{00000000-0005-0000-0000-000069150000}"/>
    <cellStyle name="sup2Text 3 14" xfId="5476" xr:uid="{00000000-0005-0000-0000-00006A150000}"/>
    <cellStyle name="sup2Text 3 2" xfId="5477" xr:uid="{00000000-0005-0000-0000-00006B150000}"/>
    <cellStyle name="sup2Text 3 3" xfId="5478" xr:uid="{00000000-0005-0000-0000-00006C150000}"/>
    <cellStyle name="sup2Text 3 4" xfId="5479" xr:uid="{00000000-0005-0000-0000-00006D150000}"/>
    <cellStyle name="sup2Text 3 5" xfId="5480" xr:uid="{00000000-0005-0000-0000-00006E150000}"/>
    <cellStyle name="sup2Text 3 6" xfId="5481" xr:uid="{00000000-0005-0000-0000-00006F150000}"/>
    <cellStyle name="sup2Text 3 7" xfId="5482" xr:uid="{00000000-0005-0000-0000-000070150000}"/>
    <cellStyle name="sup2Text 3 8" xfId="5483" xr:uid="{00000000-0005-0000-0000-000071150000}"/>
    <cellStyle name="sup2Text 3 9" xfId="5484" xr:uid="{00000000-0005-0000-0000-000072150000}"/>
    <cellStyle name="sup2Text 4" xfId="5485" xr:uid="{00000000-0005-0000-0000-000073150000}"/>
    <cellStyle name="sup2Text 4 10" xfId="5486" xr:uid="{00000000-0005-0000-0000-000074150000}"/>
    <cellStyle name="sup2Text 4 11" xfId="5487" xr:uid="{00000000-0005-0000-0000-000075150000}"/>
    <cellStyle name="sup2Text 4 12" xfId="5488" xr:uid="{00000000-0005-0000-0000-000076150000}"/>
    <cellStyle name="sup2Text 4 13" xfId="5489" xr:uid="{00000000-0005-0000-0000-000077150000}"/>
    <cellStyle name="sup2Text 4 14" xfId="5490" xr:uid="{00000000-0005-0000-0000-000078150000}"/>
    <cellStyle name="sup2Text 4 2" xfId="5491" xr:uid="{00000000-0005-0000-0000-000079150000}"/>
    <cellStyle name="sup2Text 4 3" xfId="5492" xr:uid="{00000000-0005-0000-0000-00007A150000}"/>
    <cellStyle name="sup2Text 4 4" xfId="5493" xr:uid="{00000000-0005-0000-0000-00007B150000}"/>
    <cellStyle name="sup2Text 4 5" xfId="5494" xr:uid="{00000000-0005-0000-0000-00007C150000}"/>
    <cellStyle name="sup2Text 4 6" xfId="5495" xr:uid="{00000000-0005-0000-0000-00007D150000}"/>
    <cellStyle name="sup2Text 4 7" xfId="5496" xr:uid="{00000000-0005-0000-0000-00007E150000}"/>
    <cellStyle name="sup2Text 4 8" xfId="5497" xr:uid="{00000000-0005-0000-0000-00007F150000}"/>
    <cellStyle name="sup2Text 4 9" xfId="5498" xr:uid="{00000000-0005-0000-0000-000080150000}"/>
    <cellStyle name="sup2Text 5" xfId="5499" xr:uid="{00000000-0005-0000-0000-000081150000}"/>
    <cellStyle name="sup2Text 6" xfId="5500" xr:uid="{00000000-0005-0000-0000-000082150000}"/>
    <cellStyle name="sup2Text 7" xfId="5501" xr:uid="{00000000-0005-0000-0000-000083150000}"/>
    <cellStyle name="sup2Text 8" xfId="5502" xr:uid="{00000000-0005-0000-0000-000084150000}"/>
    <cellStyle name="sup2Text 9" xfId="5503" xr:uid="{00000000-0005-0000-0000-000085150000}"/>
    <cellStyle name="sup3ParameterE" xfId="5504" xr:uid="{00000000-0005-0000-0000-000086150000}"/>
    <cellStyle name="sup3ParameterE 10" xfId="5505" xr:uid="{00000000-0005-0000-0000-000087150000}"/>
    <cellStyle name="sup3ParameterE 11" xfId="5506" xr:uid="{00000000-0005-0000-0000-000088150000}"/>
    <cellStyle name="sup3ParameterE 12" xfId="5507" xr:uid="{00000000-0005-0000-0000-000089150000}"/>
    <cellStyle name="sup3ParameterE 13" xfId="5508" xr:uid="{00000000-0005-0000-0000-00008A150000}"/>
    <cellStyle name="sup3ParameterE 2" xfId="5509" xr:uid="{00000000-0005-0000-0000-00008B150000}"/>
    <cellStyle name="sup3ParameterE 2 10" xfId="5510" xr:uid="{00000000-0005-0000-0000-00008C150000}"/>
    <cellStyle name="sup3ParameterE 2 11" xfId="5511" xr:uid="{00000000-0005-0000-0000-00008D150000}"/>
    <cellStyle name="sup3ParameterE 2 12" xfId="5512" xr:uid="{00000000-0005-0000-0000-00008E150000}"/>
    <cellStyle name="sup3ParameterE 2 2" xfId="5513" xr:uid="{00000000-0005-0000-0000-00008F150000}"/>
    <cellStyle name="sup3ParameterE 2 2 10" xfId="5514" xr:uid="{00000000-0005-0000-0000-000090150000}"/>
    <cellStyle name="sup3ParameterE 2 2 11" xfId="5515" xr:uid="{00000000-0005-0000-0000-000091150000}"/>
    <cellStyle name="sup3ParameterE 2 2 12" xfId="5516" xr:uid="{00000000-0005-0000-0000-000092150000}"/>
    <cellStyle name="sup3ParameterE 2 2 13" xfId="5517" xr:uid="{00000000-0005-0000-0000-000093150000}"/>
    <cellStyle name="sup3ParameterE 2 2 14" xfId="5518" xr:uid="{00000000-0005-0000-0000-000094150000}"/>
    <cellStyle name="sup3ParameterE 2 2 2" xfId="5519" xr:uid="{00000000-0005-0000-0000-000095150000}"/>
    <cellStyle name="sup3ParameterE 2 2 3" xfId="5520" xr:uid="{00000000-0005-0000-0000-000096150000}"/>
    <cellStyle name="sup3ParameterE 2 2 4" xfId="5521" xr:uid="{00000000-0005-0000-0000-000097150000}"/>
    <cellStyle name="sup3ParameterE 2 2 5" xfId="5522" xr:uid="{00000000-0005-0000-0000-000098150000}"/>
    <cellStyle name="sup3ParameterE 2 2 6" xfId="5523" xr:uid="{00000000-0005-0000-0000-000099150000}"/>
    <cellStyle name="sup3ParameterE 2 2 7" xfId="5524" xr:uid="{00000000-0005-0000-0000-00009A150000}"/>
    <cellStyle name="sup3ParameterE 2 2 8" xfId="5525" xr:uid="{00000000-0005-0000-0000-00009B150000}"/>
    <cellStyle name="sup3ParameterE 2 2 9" xfId="5526" xr:uid="{00000000-0005-0000-0000-00009C150000}"/>
    <cellStyle name="sup3ParameterE 2 3" xfId="5527" xr:uid="{00000000-0005-0000-0000-00009D150000}"/>
    <cellStyle name="sup3ParameterE 2 3 10" xfId="5528" xr:uid="{00000000-0005-0000-0000-00009E150000}"/>
    <cellStyle name="sup3ParameterE 2 3 11" xfId="5529" xr:uid="{00000000-0005-0000-0000-00009F150000}"/>
    <cellStyle name="sup3ParameterE 2 3 12" xfId="5530" xr:uid="{00000000-0005-0000-0000-0000A0150000}"/>
    <cellStyle name="sup3ParameterE 2 3 13" xfId="5531" xr:uid="{00000000-0005-0000-0000-0000A1150000}"/>
    <cellStyle name="sup3ParameterE 2 3 14" xfId="5532" xr:uid="{00000000-0005-0000-0000-0000A2150000}"/>
    <cellStyle name="sup3ParameterE 2 3 2" xfId="5533" xr:uid="{00000000-0005-0000-0000-0000A3150000}"/>
    <cellStyle name="sup3ParameterE 2 3 3" xfId="5534" xr:uid="{00000000-0005-0000-0000-0000A4150000}"/>
    <cellStyle name="sup3ParameterE 2 3 4" xfId="5535" xr:uid="{00000000-0005-0000-0000-0000A5150000}"/>
    <cellStyle name="sup3ParameterE 2 3 5" xfId="5536" xr:uid="{00000000-0005-0000-0000-0000A6150000}"/>
    <cellStyle name="sup3ParameterE 2 3 6" xfId="5537" xr:uid="{00000000-0005-0000-0000-0000A7150000}"/>
    <cellStyle name="sup3ParameterE 2 3 7" xfId="5538" xr:uid="{00000000-0005-0000-0000-0000A8150000}"/>
    <cellStyle name="sup3ParameterE 2 3 8" xfId="5539" xr:uid="{00000000-0005-0000-0000-0000A9150000}"/>
    <cellStyle name="sup3ParameterE 2 3 9" xfId="5540" xr:uid="{00000000-0005-0000-0000-0000AA150000}"/>
    <cellStyle name="sup3ParameterE 2 4" xfId="5541" xr:uid="{00000000-0005-0000-0000-0000AB150000}"/>
    <cellStyle name="sup3ParameterE 2 5" xfId="5542" xr:uid="{00000000-0005-0000-0000-0000AC150000}"/>
    <cellStyle name="sup3ParameterE 2 6" xfId="5543" xr:uid="{00000000-0005-0000-0000-0000AD150000}"/>
    <cellStyle name="sup3ParameterE 2 7" xfId="5544" xr:uid="{00000000-0005-0000-0000-0000AE150000}"/>
    <cellStyle name="sup3ParameterE 2 8" xfId="5545" xr:uid="{00000000-0005-0000-0000-0000AF150000}"/>
    <cellStyle name="sup3ParameterE 2 9" xfId="5546" xr:uid="{00000000-0005-0000-0000-0000B0150000}"/>
    <cellStyle name="sup3ParameterE 3" xfId="5547" xr:uid="{00000000-0005-0000-0000-0000B1150000}"/>
    <cellStyle name="sup3ParameterE 3 10" xfId="5548" xr:uid="{00000000-0005-0000-0000-0000B2150000}"/>
    <cellStyle name="sup3ParameterE 3 11" xfId="5549" xr:uid="{00000000-0005-0000-0000-0000B3150000}"/>
    <cellStyle name="sup3ParameterE 3 12" xfId="5550" xr:uid="{00000000-0005-0000-0000-0000B4150000}"/>
    <cellStyle name="sup3ParameterE 3 13" xfId="5551" xr:uid="{00000000-0005-0000-0000-0000B5150000}"/>
    <cellStyle name="sup3ParameterE 3 14" xfId="5552" xr:uid="{00000000-0005-0000-0000-0000B6150000}"/>
    <cellStyle name="sup3ParameterE 3 2" xfId="5553" xr:uid="{00000000-0005-0000-0000-0000B7150000}"/>
    <cellStyle name="sup3ParameterE 3 3" xfId="5554" xr:uid="{00000000-0005-0000-0000-0000B8150000}"/>
    <cellStyle name="sup3ParameterE 3 4" xfId="5555" xr:uid="{00000000-0005-0000-0000-0000B9150000}"/>
    <cellStyle name="sup3ParameterE 3 5" xfId="5556" xr:uid="{00000000-0005-0000-0000-0000BA150000}"/>
    <cellStyle name="sup3ParameterE 3 6" xfId="5557" xr:uid="{00000000-0005-0000-0000-0000BB150000}"/>
    <cellStyle name="sup3ParameterE 3 7" xfId="5558" xr:uid="{00000000-0005-0000-0000-0000BC150000}"/>
    <cellStyle name="sup3ParameterE 3 8" xfId="5559" xr:uid="{00000000-0005-0000-0000-0000BD150000}"/>
    <cellStyle name="sup3ParameterE 3 9" xfId="5560" xr:uid="{00000000-0005-0000-0000-0000BE150000}"/>
    <cellStyle name="sup3ParameterE 4" xfId="5561" xr:uid="{00000000-0005-0000-0000-0000BF150000}"/>
    <cellStyle name="sup3ParameterE 4 10" xfId="5562" xr:uid="{00000000-0005-0000-0000-0000C0150000}"/>
    <cellStyle name="sup3ParameterE 4 11" xfId="5563" xr:uid="{00000000-0005-0000-0000-0000C1150000}"/>
    <cellStyle name="sup3ParameterE 4 12" xfId="5564" xr:uid="{00000000-0005-0000-0000-0000C2150000}"/>
    <cellStyle name="sup3ParameterE 4 13" xfId="5565" xr:uid="{00000000-0005-0000-0000-0000C3150000}"/>
    <cellStyle name="sup3ParameterE 4 14" xfId="5566" xr:uid="{00000000-0005-0000-0000-0000C4150000}"/>
    <cellStyle name="sup3ParameterE 4 2" xfId="5567" xr:uid="{00000000-0005-0000-0000-0000C5150000}"/>
    <cellStyle name="sup3ParameterE 4 3" xfId="5568" xr:uid="{00000000-0005-0000-0000-0000C6150000}"/>
    <cellStyle name="sup3ParameterE 4 4" xfId="5569" xr:uid="{00000000-0005-0000-0000-0000C7150000}"/>
    <cellStyle name="sup3ParameterE 4 5" xfId="5570" xr:uid="{00000000-0005-0000-0000-0000C8150000}"/>
    <cellStyle name="sup3ParameterE 4 6" xfId="5571" xr:uid="{00000000-0005-0000-0000-0000C9150000}"/>
    <cellStyle name="sup3ParameterE 4 7" xfId="5572" xr:uid="{00000000-0005-0000-0000-0000CA150000}"/>
    <cellStyle name="sup3ParameterE 4 8" xfId="5573" xr:uid="{00000000-0005-0000-0000-0000CB150000}"/>
    <cellStyle name="sup3ParameterE 4 9" xfId="5574" xr:uid="{00000000-0005-0000-0000-0000CC150000}"/>
    <cellStyle name="sup3ParameterE 5" xfId="5575" xr:uid="{00000000-0005-0000-0000-0000CD150000}"/>
    <cellStyle name="sup3ParameterE 6" xfId="5576" xr:uid="{00000000-0005-0000-0000-0000CE150000}"/>
    <cellStyle name="sup3ParameterE 7" xfId="5577" xr:uid="{00000000-0005-0000-0000-0000CF150000}"/>
    <cellStyle name="sup3ParameterE 8" xfId="5578" xr:uid="{00000000-0005-0000-0000-0000D0150000}"/>
    <cellStyle name="sup3ParameterE 9" xfId="5579" xr:uid="{00000000-0005-0000-0000-0000D1150000}"/>
    <cellStyle name="sup3Percentage" xfId="5580" xr:uid="{00000000-0005-0000-0000-0000D2150000}"/>
    <cellStyle name="sup3Percentage 10" xfId="5581" xr:uid="{00000000-0005-0000-0000-0000D3150000}"/>
    <cellStyle name="sup3Percentage 11" xfId="5582" xr:uid="{00000000-0005-0000-0000-0000D4150000}"/>
    <cellStyle name="sup3Percentage 12" xfId="5583" xr:uid="{00000000-0005-0000-0000-0000D5150000}"/>
    <cellStyle name="sup3Percentage 13" xfId="5584" xr:uid="{00000000-0005-0000-0000-0000D6150000}"/>
    <cellStyle name="sup3Percentage 2" xfId="5585" xr:uid="{00000000-0005-0000-0000-0000D7150000}"/>
    <cellStyle name="sup3Percentage 2 10" xfId="5586" xr:uid="{00000000-0005-0000-0000-0000D8150000}"/>
    <cellStyle name="sup3Percentage 2 11" xfId="5587" xr:uid="{00000000-0005-0000-0000-0000D9150000}"/>
    <cellStyle name="sup3Percentage 2 12" xfId="5588" xr:uid="{00000000-0005-0000-0000-0000DA150000}"/>
    <cellStyle name="sup3Percentage 2 2" xfId="5589" xr:uid="{00000000-0005-0000-0000-0000DB150000}"/>
    <cellStyle name="sup3Percentage 2 2 10" xfId="5590" xr:uid="{00000000-0005-0000-0000-0000DC150000}"/>
    <cellStyle name="sup3Percentage 2 2 11" xfId="5591" xr:uid="{00000000-0005-0000-0000-0000DD150000}"/>
    <cellStyle name="sup3Percentage 2 2 12" xfId="5592" xr:uid="{00000000-0005-0000-0000-0000DE150000}"/>
    <cellStyle name="sup3Percentage 2 2 13" xfId="5593" xr:uid="{00000000-0005-0000-0000-0000DF150000}"/>
    <cellStyle name="sup3Percentage 2 2 14" xfId="5594" xr:uid="{00000000-0005-0000-0000-0000E0150000}"/>
    <cellStyle name="sup3Percentage 2 2 2" xfId="5595" xr:uid="{00000000-0005-0000-0000-0000E1150000}"/>
    <cellStyle name="sup3Percentage 2 2 3" xfId="5596" xr:uid="{00000000-0005-0000-0000-0000E2150000}"/>
    <cellStyle name="sup3Percentage 2 2 4" xfId="5597" xr:uid="{00000000-0005-0000-0000-0000E3150000}"/>
    <cellStyle name="sup3Percentage 2 2 5" xfId="5598" xr:uid="{00000000-0005-0000-0000-0000E4150000}"/>
    <cellStyle name="sup3Percentage 2 2 6" xfId="5599" xr:uid="{00000000-0005-0000-0000-0000E5150000}"/>
    <cellStyle name="sup3Percentage 2 2 7" xfId="5600" xr:uid="{00000000-0005-0000-0000-0000E6150000}"/>
    <cellStyle name="sup3Percentage 2 2 8" xfId="5601" xr:uid="{00000000-0005-0000-0000-0000E7150000}"/>
    <cellStyle name="sup3Percentage 2 2 9" xfId="5602" xr:uid="{00000000-0005-0000-0000-0000E8150000}"/>
    <cellStyle name="sup3Percentage 2 3" xfId="5603" xr:uid="{00000000-0005-0000-0000-0000E9150000}"/>
    <cellStyle name="sup3Percentage 2 3 10" xfId="5604" xr:uid="{00000000-0005-0000-0000-0000EA150000}"/>
    <cellStyle name="sup3Percentage 2 3 11" xfId="5605" xr:uid="{00000000-0005-0000-0000-0000EB150000}"/>
    <cellStyle name="sup3Percentage 2 3 12" xfId="5606" xr:uid="{00000000-0005-0000-0000-0000EC150000}"/>
    <cellStyle name="sup3Percentage 2 3 13" xfId="5607" xr:uid="{00000000-0005-0000-0000-0000ED150000}"/>
    <cellStyle name="sup3Percentage 2 3 14" xfId="5608" xr:uid="{00000000-0005-0000-0000-0000EE150000}"/>
    <cellStyle name="sup3Percentage 2 3 2" xfId="5609" xr:uid="{00000000-0005-0000-0000-0000EF150000}"/>
    <cellStyle name="sup3Percentage 2 3 3" xfId="5610" xr:uid="{00000000-0005-0000-0000-0000F0150000}"/>
    <cellStyle name="sup3Percentage 2 3 4" xfId="5611" xr:uid="{00000000-0005-0000-0000-0000F1150000}"/>
    <cellStyle name="sup3Percentage 2 3 5" xfId="5612" xr:uid="{00000000-0005-0000-0000-0000F2150000}"/>
    <cellStyle name="sup3Percentage 2 3 6" xfId="5613" xr:uid="{00000000-0005-0000-0000-0000F3150000}"/>
    <cellStyle name="sup3Percentage 2 3 7" xfId="5614" xr:uid="{00000000-0005-0000-0000-0000F4150000}"/>
    <cellStyle name="sup3Percentage 2 3 8" xfId="5615" xr:uid="{00000000-0005-0000-0000-0000F5150000}"/>
    <cellStyle name="sup3Percentage 2 3 9" xfId="5616" xr:uid="{00000000-0005-0000-0000-0000F6150000}"/>
    <cellStyle name="sup3Percentage 2 4" xfId="5617" xr:uid="{00000000-0005-0000-0000-0000F7150000}"/>
    <cellStyle name="sup3Percentage 2 5" xfId="5618" xr:uid="{00000000-0005-0000-0000-0000F8150000}"/>
    <cellStyle name="sup3Percentage 2 6" xfId="5619" xr:uid="{00000000-0005-0000-0000-0000F9150000}"/>
    <cellStyle name="sup3Percentage 2 7" xfId="5620" xr:uid="{00000000-0005-0000-0000-0000FA150000}"/>
    <cellStyle name="sup3Percentage 2 8" xfId="5621" xr:uid="{00000000-0005-0000-0000-0000FB150000}"/>
    <cellStyle name="sup3Percentage 2 9" xfId="5622" xr:uid="{00000000-0005-0000-0000-0000FC150000}"/>
    <cellStyle name="sup3Percentage 3" xfId="5623" xr:uid="{00000000-0005-0000-0000-0000FD150000}"/>
    <cellStyle name="sup3Percentage 3 10" xfId="5624" xr:uid="{00000000-0005-0000-0000-0000FE150000}"/>
    <cellStyle name="sup3Percentage 3 11" xfId="5625" xr:uid="{00000000-0005-0000-0000-0000FF150000}"/>
    <cellStyle name="sup3Percentage 3 12" xfId="5626" xr:uid="{00000000-0005-0000-0000-000000160000}"/>
    <cellStyle name="sup3Percentage 3 13" xfId="5627" xr:uid="{00000000-0005-0000-0000-000001160000}"/>
    <cellStyle name="sup3Percentage 3 14" xfId="5628" xr:uid="{00000000-0005-0000-0000-000002160000}"/>
    <cellStyle name="sup3Percentage 3 2" xfId="5629" xr:uid="{00000000-0005-0000-0000-000003160000}"/>
    <cellStyle name="sup3Percentage 3 3" xfId="5630" xr:uid="{00000000-0005-0000-0000-000004160000}"/>
    <cellStyle name="sup3Percentage 3 4" xfId="5631" xr:uid="{00000000-0005-0000-0000-000005160000}"/>
    <cellStyle name="sup3Percentage 3 5" xfId="5632" xr:uid="{00000000-0005-0000-0000-000006160000}"/>
    <cellStyle name="sup3Percentage 3 6" xfId="5633" xr:uid="{00000000-0005-0000-0000-000007160000}"/>
    <cellStyle name="sup3Percentage 3 7" xfId="5634" xr:uid="{00000000-0005-0000-0000-000008160000}"/>
    <cellStyle name="sup3Percentage 3 8" xfId="5635" xr:uid="{00000000-0005-0000-0000-000009160000}"/>
    <cellStyle name="sup3Percentage 3 9" xfId="5636" xr:uid="{00000000-0005-0000-0000-00000A160000}"/>
    <cellStyle name="sup3Percentage 4" xfId="5637" xr:uid="{00000000-0005-0000-0000-00000B160000}"/>
    <cellStyle name="sup3Percentage 4 10" xfId="5638" xr:uid="{00000000-0005-0000-0000-00000C160000}"/>
    <cellStyle name="sup3Percentage 4 11" xfId="5639" xr:uid="{00000000-0005-0000-0000-00000D160000}"/>
    <cellStyle name="sup3Percentage 4 12" xfId="5640" xr:uid="{00000000-0005-0000-0000-00000E160000}"/>
    <cellStyle name="sup3Percentage 4 13" xfId="5641" xr:uid="{00000000-0005-0000-0000-00000F160000}"/>
    <cellStyle name="sup3Percentage 4 14" xfId="5642" xr:uid="{00000000-0005-0000-0000-000010160000}"/>
    <cellStyle name="sup3Percentage 4 2" xfId="5643" xr:uid="{00000000-0005-0000-0000-000011160000}"/>
    <cellStyle name="sup3Percentage 4 3" xfId="5644" xr:uid="{00000000-0005-0000-0000-000012160000}"/>
    <cellStyle name="sup3Percentage 4 4" xfId="5645" xr:uid="{00000000-0005-0000-0000-000013160000}"/>
    <cellStyle name="sup3Percentage 4 5" xfId="5646" xr:uid="{00000000-0005-0000-0000-000014160000}"/>
    <cellStyle name="sup3Percentage 4 6" xfId="5647" xr:uid="{00000000-0005-0000-0000-000015160000}"/>
    <cellStyle name="sup3Percentage 4 7" xfId="5648" xr:uid="{00000000-0005-0000-0000-000016160000}"/>
    <cellStyle name="sup3Percentage 4 8" xfId="5649" xr:uid="{00000000-0005-0000-0000-000017160000}"/>
    <cellStyle name="sup3Percentage 4 9" xfId="5650" xr:uid="{00000000-0005-0000-0000-000018160000}"/>
    <cellStyle name="sup3Percentage 5" xfId="5651" xr:uid="{00000000-0005-0000-0000-000019160000}"/>
    <cellStyle name="sup3Percentage 6" xfId="5652" xr:uid="{00000000-0005-0000-0000-00001A160000}"/>
    <cellStyle name="sup3Percentage 7" xfId="5653" xr:uid="{00000000-0005-0000-0000-00001B160000}"/>
    <cellStyle name="sup3Percentage 8" xfId="5654" xr:uid="{00000000-0005-0000-0000-00001C160000}"/>
    <cellStyle name="sup3Percentage 9" xfId="5655" xr:uid="{00000000-0005-0000-0000-00001D160000}"/>
    <cellStyle name="supFloat" xfId="5656" xr:uid="{00000000-0005-0000-0000-00001E160000}"/>
    <cellStyle name="supFloat 10" xfId="5657" xr:uid="{00000000-0005-0000-0000-00001F160000}"/>
    <cellStyle name="supFloat 11" xfId="5658" xr:uid="{00000000-0005-0000-0000-000020160000}"/>
    <cellStyle name="supFloat 12" xfId="5659" xr:uid="{00000000-0005-0000-0000-000021160000}"/>
    <cellStyle name="supFloat 13" xfId="5660" xr:uid="{00000000-0005-0000-0000-000022160000}"/>
    <cellStyle name="supFloat 2" xfId="5661" xr:uid="{00000000-0005-0000-0000-000023160000}"/>
    <cellStyle name="supFloat 2 10" xfId="5662" xr:uid="{00000000-0005-0000-0000-000024160000}"/>
    <cellStyle name="supFloat 2 11" xfId="5663" xr:uid="{00000000-0005-0000-0000-000025160000}"/>
    <cellStyle name="supFloat 2 12" xfId="5664" xr:uid="{00000000-0005-0000-0000-000026160000}"/>
    <cellStyle name="supFloat 2 2" xfId="5665" xr:uid="{00000000-0005-0000-0000-000027160000}"/>
    <cellStyle name="supFloat 2 2 10" xfId="5666" xr:uid="{00000000-0005-0000-0000-000028160000}"/>
    <cellStyle name="supFloat 2 2 11" xfId="5667" xr:uid="{00000000-0005-0000-0000-000029160000}"/>
    <cellStyle name="supFloat 2 2 12" xfId="5668" xr:uid="{00000000-0005-0000-0000-00002A160000}"/>
    <cellStyle name="supFloat 2 2 13" xfId="5669" xr:uid="{00000000-0005-0000-0000-00002B160000}"/>
    <cellStyle name="supFloat 2 2 14" xfId="5670" xr:uid="{00000000-0005-0000-0000-00002C160000}"/>
    <cellStyle name="supFloat 2 2 2" xfId="5671" xr:uid="{00000000-0005-0000-0000-00002D160000}"/>
    <cellStyle name="supFloat 2 2 3" xfId="5672" xr:uid="{00000000-0005-0000-0000-00002E160000}"/>
    <cellStyle name="supFloat 2 2 4" xfId="5673" xr:uid="{00000000-0005-0000-0000-00002F160000}"/>
    <cellStyle name="supFloat 2 2 5" xfId="5674" xr:uid="{00000000-0005-0000-0000-000030160000}"/>
    <cellStyle name="supFloat 2 2 6" xfId="5675" xr:uid="{00000000-0005-0000-0000-000031160000}"/>
    <cellStyle name="supFloat 2 2 7" xfId="5676" xr:uid="{00000000-0005-0000-0000-000032160000}"/>
    <cellStyle name="supFloat 2 2 8" xfId="5677" xr:uid="{00000000-0005-0000-0000-000033160000}"/>
    <cellStyle name="supFloat 2 2 9" xfId="5678" xr:uid="{00000000-0005-0000-0000-000034160000}"/>
    <cellStyle name="supFloat 2 3" xfId="5679" xr:uid="{00000000-0005-0000-0000-000035160000}"/>
    <cellStyle name="supFloat 2 3 10" xfId="5680" xr:uid="{00000000-0005-0000-0000-000036160000}"/>
    <cellStyle name="supFloat 2 3 11" xfId="5681" xr:uid="{00000000-0005-0000-0000-000037160000}"/>
    <cellStyle name="supFloat 2 3 12" xfId="5682" xr:uid="{00000000-0005-0000-0000-000038160000}"/>
    <cellStyle name="supFloat 2 3 13" xfId="5683" xr:uid="{00000000-0005-0000-0000-000039160000}"/>
    <cellStyle name="supFloat 2 3 14" xfId="5684" xr:uid="{00000000-0005-0000-0000-00003A160000}"/>
    <cellStyle name="supFloat 2 3 2" xfId="5685" xr:uid="{00000000-0005-0000-0000-00003B160000}"/>
    <cellStyle name="supFloat 2 3 3" xfId="5686" xr:uid="{00000000-0005-0000-0000-00003C160000}"/>
    <cellStyle name="supFloat 2 3 4" xfId="5687" xr:uid="{00000000-0005-0000-0000-00003D160000}"/>
    <cellStyle name="supFloat 2 3 5" xfId="5688" xr:uid="{00000000-0005-0000-0000-00003E160000}"/>
    <cellStyle name="supFloat 2 3 6" xfId="5689" xr:uid="{00000000-0005-0000-0000-00003F160000}"/>
    <cellStyle name="supFloat 2 3 7" xfId="5690" xr:uid="{00000000-0005-0000-0000-000040160000}"/>
    <cellStyle name="supFloat 2 3 8" xfId="5691" xr:uid="{00000000-0005-0000-0000-000041160000}"/>
    <cellStyle name="supFloat 2 3 9" xfId="5692" xr:uid="{00000000-0005-0000-0000-000042160000}"/>
    <cellStyle name="supFloat 2 4" xfId="5693" xr:uid="{00000000-0005-0000-0000-000043160000}"/>
    <cellStyle name="supFloat 2 5" xfId="5694" xr:uid="{00000000-0005-0000-0000-000044160000}"/>
    <cellStyle name="supFloat 2 6" xfId="5695" xr:uid="{00000000-0005-0000-0000-000045160000}"/>
    <cellStyle name="supFloat 2 7" xfId="5696" xr:uid="{00000000-0005-0000-0000-000046160000}"/>
    <cellStyle name="supFloat 2 8" xfId="5697" xr:uid="{00000000-0005-0000-0000-000047160000}"/>
    <cellStyle name="supFloat 2 9" xfId="5698" xr:uid="{00000000-0005-0000-0000-000048160000}"/>
    <cellStyle name="supFloat 3" xfId="5699" xr:uid="{00000000-0005-0000-0000-000049160000}"/>
    <cellStyle name="supFloat 3 10" xfId="5700" xr:uid="{00000000-0005-0000-0000-00004A160000}"/>
    <cellStyle name="supFloat 3 11" xfId="5701" xr:uid="{00000000-0005-0000-0000-00004B160000}"/>
    <cellStyle name="supFloat 3 12" xfId="5702" xr:uid="{00000000-0005-0000-0000-00004C160000}"/>
    <cellStyle name="supFloat 3 13" xfId="5703" xr:uid="{00000000-0005-0000-0000-00004D160000}"/>
    <cellStyle name="supFloat 3 14" xfId="5704" xr:uid="{00000000-0005-0000-0000-00004E160000}"/>
    <cellStyle name="supFloat 3 2" xfId="5705" xr:uid="{00000000-0005-0000-0000-00004F160000}"/>
    <cellStyle name="supFloat 3 3" xfId="5706" xr:uid="{00000000-0005-0000-0000-000050160000}"/>
    <cellStyle name="supFloat 3 4" xfId="5707" xr:uid="{00000000-0005-0000-0000-000051160000}"/>
    <cellStyle name="supFloat 3 5" xfId="5708" xr:uid="{00000000-0005-0000-0000-000052160000}"/>
    <cellStyle name="supFloat 3 6" xfId="5709" xr:uid="{00000000-0005-0000-0000-000053160000}"/>
    <cellStyle name="supFloat 3 7" xfId="5710" xr:uid="{00000000-0005-0000-0000-000054160000}"/>
    <cellStyle name="supFloat 3 8" xfId="5711" xr:uid="{00000000-0005-0000-0000-000055160000}"/>
    <cellStyle name="supFloat 3 9" xfId="5712" xr:uid="{00000000-0005-0000-0000-000056160000}"/>
    <cellStyle name="supFloat 4" xfId="5713" xr:uid="{00000000-0005-0000-0000-000057160000}"/>
    <cellStyle name="supFloat 4 10" xfId="5714" xr:uid="{00000000-0005-0000-0000-000058160000}"/>
    <cellStyle name="supFloat 4 11" xfId="5715" xr:uid="{00000000-0005-0000-0000-000059160000}"/>
    <cellStyle name="supFloat 4 12" xfId="5716" xr:uid="{00000000-0005-0000-0000-00005A160000}"/>
    <cellStyle name="supFloat 4 13" xfId="5717" xr:uid="{00000000-0005-0000-0000-00005B160000}"/>
    <cellStyle name="supFloat 4 14" xfId="5718" xr:uid="{00000000-0005-0000-0000-00005C160000}"/>
    <cellStyle name="supFloat 4 2" xfId="5719" xr:uid="{00000000-0005-0000-0000-00005D160000}"/>
    <cellStyle name="supFloat 4 3" xfId="5720" xr:uid="{00000000-0005-0000-0000-00005E160000}"/>
    <cellStyle name="supFloat 4 4" xfId="5721" xr:uid="{00000000-0005-0000-0000-00005F160000}"/>
    <cellStyle name="supFloat 4 5" xfId="5722" xr:uid="{00000000-0005-0000-0000-000060160000}"/>
    <cellStyle name="supFloat 4 6" xfId="5723" xr:uid="{00000000-0005-0000-0000-000061160000}"/>
    <cellStyle name="supFloat 4 7" xfId="5724" xr:uid="{00000000-0005-0000-0000-000062160000}"/>
    <cellStyle name="supFloat 4 8" xfId="5725" xr:uid="{00000000-0005-0000-0000-000063160000}"/>
    <cellStyle name="supFloat 4 9" xfId="5726" xr:uid="{00000000-0005-0000-0000-000064160000}"/>
    <cellStyle name="supFloat 5" xfId="5727" xr:uid="{00000000-0005-0000-0000-000065160000}"/>
    <cellStyle name="supFloat 6" xfId="5728" xr:uid="{00000000-0005-0000-0000-000066160000}"/>
    <cellStyle name="supFloat 7" xfId="5729" xr:uid="{00000000-0005-0000-0000-000067160000}"/>
    <cellStyle name="supFloat 8" xfId="5730" xr:uid="{00000000-0005-0000-0000-000068160000}"/>
    <cellStyle name="supFloat 9" xfId="5731" xr:uid="{00000000-0005-0000-0000-000069160000}"/>
    <cellStyle name="supInt" xfId="5732" xr:uid="{00000000-0005-0000-0000-00006A160000}"/>
    <cellStyle name="supInt 10" xfId="5733" xr:uid="{00000000-0005-0000-0000-00006B160000}"/>
    <cellStyle name="supInt 11" xfId="5734" xr:uid="{00000000-0005-0000-0000-00006C160000}"/>
    <cellStyle name="supInt 12" xfId="5735" xr:uid="{00000000-0005-0000-0000-00006D160000}"/>
    <cellStyle name="supInt 13" xfId="5736" xr:uid="{00000000-0005-0000-0000-00006E160000}"/>
    <cellStyle name="supInt 2" xfId="5737" xr:uid="{00000000-0005-0000-0000-00006F160000}"/>
    <cellStyle name="supInt 2 10" xfId="5738" xr:uid="{00000000-0005-0000-0000-000070160000}"/>
    <cellStyle name="supInt 2 11" xfId="5739" xr:uid="{00000000-0005-0000-0000-000071160000}"/>
    <cellStyle name="supInt 2 12" xfId="5740" xr:uid="{00000000-0005-0000-0000-000072160000}"/>
    <cellStyle name="supInt 2 2" xfId="5741" xr:uid="{00000000-0005-0000-0000-000073160000}"/>
    <cellStyle name="supInt 2 2 10" xfId="5742" xr:uid="{00000000-0005-0000-0000-000074160000}"/>
    <cellStyle name="supInt 2 2 11" xfId="5743" xr:uid="{00000000-0005-0000-0000-000075160000}"/>
    <cellStyle name="supInt 2 2 12" xfId="5744" xr:uid="{00000000-0005-0000-0000-000076160000}"/>
    <cellStyle name="supInt 2 2 13" xfId="5745" xr:uid="{00000000-0005-0000-0000-000077160000}"/>
    <cellStyle name="supInt 2 2 14" xfId="5746" xr:uid="{00000000-0005-0000-0000-000078160000}"/>
    <cellStyle name="supInt 2 2 2" xfId="5747" xr:uid="{00000000-0005-0000-0000-000079160000}"/>
    <cellStyle name="supInt 2 2 3" xfId="5748" xr:uid="{00000000-0005-0000-0000-00007A160000}"/>
    <cellStyle name="supInt 2 2 4" xfId="5749" xr:uid="{00000000-0005-0000-0000-00007B160000}"/>
    <cellStyle name="supInt 2 2 5" xfId="5750" xr:uid="{00000000-0005-0000-0000-00007C160000}"/>
    <cellStyle name="supInt 2 2 6" xfId="5751" xr:uid="{00000000-0005-0000-0000-00007D160000}"/>
    <cellStyle name="supInt 2 2 7" xfId="5752" xr:uid="{00000000-0005-0000-0000-00007E160000}"/>
    <cellStyle name="supInt 2 2 8" xfId="5753" xr:uid="{00000000-0005-0000-0000-00007F160000}"/>
    <cellStyle name="supInt 2 2 9" xfId="5754" xr:uid="{00000000-0005-0000-0000-000080160000}"/>
    <cellStyle name="supInt 2 3" xfId="5755" xr:uid="{00000000-0005-0000-0000-000081160000}"/>
    <cellStyle name="supInt 2 3 10" xfId="5756" xr:uid="{00000000-0005-0000-0000-000082160000}"/>
    <cellStyle name="supInt 2 3 11" xfId="5757" xr:uid="{00000000-0005-0000-0000-000083160000}"/>
    <cellStyle name="supInt 2 3 12" xfId="5758" xr:uid="{00000000-0005-0000-0000-000084160000}"/>
    <cellStyle name="supInt 2 3 13" xfId="5759" xr:uid="{00000000-0005-0000-0000-000085160000}"/>
    <cellStyle name="supInt 2 3 14" xfId="5760" xr:uid="{00000000-0005-0000-0000-000086160000}"/>
    <cellStyle name="supInt 2 3 2" xfId="5761" xr:uid="{00000000-0005-0000-0000-000087160000}"/>
    <cellStyle name="supInt 2 3 3" xfId="5762" xr:uid="{00000000-0005-0000-0000-000088160000}"/>
    <cellStyle name="supInt 2 3 4" xfId="5763" xr:uid="{00000000-0005-0000-0000-000089160000}"/>
    <cellStyle name="supInt 2 3 5" xfId="5764" xr:uid="{00000000-0005-0000-0000-00008A160000}"/>
    <cellStyle name="supInt 2 3 6" xfId="5765" xr:uid="{00000000-0005-0000-0000-00008B160000}"/>
    <cellStyle name="supInt 2 3 7" xfId="5766" xr:uid="{00000000-0005-0000-0000-00008C160000}"/>
    <cellStyle name="supInt 2 3 8" xfId="5767" xr:uid="{00000000-0005-0000-0000-00008D160000}"/>
    <cellStyle name="supInt 2 3 9" xfId="5768" xr:uid="{00000000-0005-0000-0000-00008E160000}"/>
    <cellStyle name="supInt 2 4" xfId="5769" xr:uid="{00000000-0005-0000-0000-00008F160000}"/>
    <cellStyle name="supInt 2 5" xfId="5770" xr:uid="{00000000-0005-0000-0000-000090160000}"/>
    <cellStyle name="supInt 2 6" xfId="5771" xr:uid="{00000000-0005-0000-0000-000091160000}"/>
    <cellStyle name="supInt 2 7" xfId="5772" xr:uid="{00000000-0005-0000-0000-000092160000}"/>
    <cellStyle name="supInt 2 8" xfId="5773" xr:uid="{00000000-0005-0000-0000-000093160000}"/>
    <cellStyle name="supInt 2 9" xfId="5774" xr:uid="{00000000-0005-0000-0000-000094160000}"/>
    <cellStyle name="supInt 3" xfId="5775" xr:uid="{00000000-0005-0000-0000-000095160000}"/>
    <cellStyle name="supInt 3 10" xfId="5776" xr:uid="{00000000-0005-0000-0000-000096160000}"/>
    <cellStyle name="supInt 3 11" xfId="5777" xr:uid="{00000000-0005-0000-0000-000097160000}"/>
    <cellStyle name="supInt 3 12" xfId="5778" xr:uid="{00000000-0005-0000-0000-000098160000}"/>
    <cellStyle name="supInt 3 13" xfId="5779" xr:uid="{00000000-0005-0000-0000-000099160000}"/>
    <cellStyle name="supInt 3 14" xfId="5780" xr:uid="{00000000-0005-0000-0000-00009A160000}"/>
    <cellStyle name="supInt 3 2" xfId="5781" xr:uid="{00000000-0005-0000-0000-00009B160000}"/>
    <cellStyle name="supInt 3 3" xfId="5782" xr:uid="{00000000-0005-0000-0000-00009C160000}"/>
    <cellStyle name="supInt 3 4" xfId="5783" xr:uid="{00000000-0005-0000-0000-00009D160000}"/>
    <cellStyle name="supInt 3 5" xfId="5784" xr:uid="{00000000-0005-0000-0000-00009E160000}"/>
    <cellStyle name="supInt 3 6" xfId="5785" xr:uid="{00000000-0005-0000-0000-00009F160000}"/>
    <cellStyle name="supInt 3 7" xfId="5786" xr:uid="{00000000-0005-0000-0000-0000A0160000}"/>
    <cellStyle name="supInt 3 8" xfId="5787" xr:uid="{00000000-0005-0000-0000-0000A1160000}"/>
    <cellStyle name="supInt 3 9" xfId="5788" xr:uid="{00000000-0005-0000-0000-0000A2160000}"/>
    <cellStyle name="supInt 4" xfId="5789" xr:uid="{00000000-0005-0000-0000-0000A3160000}"/>
    <cellStyle name="supInt 4 10" xfId="5790" xr:uid="{00000000-0005-0000-0000-0000A4160000}"/>
    <cellStyle name="supInt 4 11" xfId="5791" xr:uid="{00000000-0005-0000-0000-0000A5160000}"/>
    <cellStyle name="supInt 4 12" xfId="5792" xr:uid="{00000000-0005-0000-0000-0000A6160000}"/>
    <cellStyle name="supInt 4 13" xfId="5793" xr:uid="{00000000-0005-0000-0000-0000A7160000}"/>
    <cellStyle name="supInt 4 14" xfId="5794" xr:uid="{00000000-0005-0000-0000-0000A8160000}"/>
    <cellStyle name="supInt 4 2" xfId="5795" xr:uid="{00000000-0005-0000-0000-0000A9160000}"/>
    <cellStyle name="supInt 4 3" xfId="5796" xr:uid="{00000000-0005-0000-0000-0000AA160000}"/>
    <cellStyle name="supInt 4 4" xfId="5797" xr:uid="{00000000-0005-0000-0000-0000AB160000}"/>
    <cellStyle name="supInt 4 5" xfId="5798" xr:uid="{00000000-0005-0000-0000-0000AC160000}"/>
    <cellStyle name="supInt 4 6" xfId="5799" xr:uid="{00000000-0005-0000-0000-0000AD160000}"/>
    <cellStyle name="supInt 4 7" xfId="5800" xr:uid="{00000000-0005-0000-0000-0000AE160000}"/>
    <cellStyle name="supInt 4 8" xfId="5801" xr:uid="{00000000-0005-0000-0000-0000AF160000}"/>
    <cellStyle name="supInt 4 9" xfId="5802" xr:uid="{00000000-0005-0000-0000-0000B0160000}"/>
    <cellStyle name="supInt 5" xfId="5803" xr:uid="{00000000-0005-0000-0000-0000B1160000}"/>
    <cellStyle name="supInt 6" xfId="5804" xr:uid="{00000000-0005-0000-0000-0000B2160000}"/>
    <cellStyle name="supInt 7" xfId="5805" xr:uid="{00000000-0005-0000-0000-0000B3160000}"/>
    <cellStyle name="supInt 8" xfId="5806" xr:uid="{00000000-0005-0000-0000-0000B4160000}"/>
    <cellStyle name="supInt 9" xfId="5807" xr:uid="{00000000-0005-0000-0000-0000B5160000}"/>
    <cellStyle name="supParameterE" xfId="5808" xr:uid="{00000000-0005-0000-0000-0000B6160000}"/>
    <cellStyle name="supParameterE 10" xfId="5809" xr:uid="{00000000-0005-0000-0000-0000B7160000}"/>
    <cellStyle name="supParameterE 11" xfId="5810" xr:uid="{00000000-0005-0000-0000-0000B8160000}"/>
    <cellStyle name="supParameterE 12" xfId="5811" xr:uid="{00000000-0005-0000-0000-0000B9160000}"/>
    <cellStyle name="supParameterE 13" xfId="5812" xr:uid="{00000000-0005-0000-0000-0000BA160000}"/>
    <cellStyle name="supParameterE 2" xfId="5813" xr:uid="{00000000-0005-0000-0000-0000BB160000}"/>
    <cellStyle name="supParameterE 2 10" xfId="5814" xr:uid="{00000000-0005-0000-0000-0000BC160000}"/>
    <cellStyle name="supParameterE 2 11" xfId="5815" xr:uid="{00000000-0005-0000-0000-0000BD160000}"/>
    <cellStyle name="supParameterE 2 12" xfId="5816" xr:uid="{00000000-0005-0000-0000-0000BE160000}"/>
    <cellStyle name="supParameterE 2 2" xfId="5817" xr:uid="{00000000-0005-0000-0000-0000BF160000}"/>
    <cellStyle name="supParameterE 2 2 10" xfId="5818" xr:uid="{00000000-0005-0000-0000-0000C0160000}"/>
    <cellStyle name="supParameterE 2 2 11" xfId="5819" xr:uid="{00000000-0005-0000-0000-0000C1160000}"/>
    <cellStyle name="supParameterE 2 2 12" xfId="5820" xr:uid="{00000000-0005-0000-0000-0000C2160000}"/>
    <cellStyle name="supParameterE 2 2 13" xfId="5821" xr:uid="{00000000-0005-0000-0000-0000C3160000}"/>
    <cellStyle name="supParameterE 2 2 14" xfId="5822" xr:uid="{00000000-0005-0000-0000-0000C4160000}"/>
    <cellStyle name="supParameterE 2 2 2" xfId="5823" xr:uid="{00000000-0005-0000-0000-0000C5160000}"/>
    <cellStyle name="supParameterE 2 2 3" xfId="5824" xr:uid="{00000000-0005-0000-0000-0000C6160000}"/>
    <cellStyle name="supParameterE 2 2 4" xfId="5825" xr:uid="{00000000-0005-0000-0000-0000C7160000}"/>
    <cellStyle name="supParameterE 2 2 5" xfId="5826" xr:uid="{00000000-0005-0000-0000-0000C8160000}"/>
    <cellStyle name="supParameterE 2 2 6" xfId="5827" xr:uid="{00000000-0005-0000-0000-0000C9160000}"/>
    <cellStyle name="supParameterE 2 2 7" xfId="5828" xr:uid="{00000000-0005-0000-0000-0000CA160000}"/>
    <cellStyle name="supParameterE 2 2 8" xfId="5829" xr:uid="{00000000-0005-0000-0000-0000CB160000}"/>
    <cellStyle name="supParameterE 2 2 9" xfId="5830" xr:uid="{00000000-0005-0000-0000-0000CC160000}"/>
    <cellStyle name="supParameterE 2 3" xfId="5831" xr:uid="{00000000-0005-0000-0000-0000CD160000}"/>
    <cellStyle name="supParameterE 2 3 10" xfId="5832" xr:uid="{00000000-0005-0000-0000-0000CE160000}"/>
    <cellStyle name="supParameterE 2 3 11" xfId="5833" xr:uid="{00000000-0005-0000-0000-0000CF160000}"/>
    <cellStyle name="supParameterE 2 3 12" xfId="5834" xr:uid="{00000000-0005-0000-0000-0000D0160000}"/>
    <cellStyle name="supParameterE 2 3 13" xfId="5835" xr:uid="{00000000-0005-0000-0000-0000D1160000}"/>
    <cellStyle name="supParameterE 2 3 14" xfId="5836" xr:uid="{00000000-0005-0000-0000-0000D2160000}"/>
    <cellStyle name="supParameterE 2 3 2" xfId="5837" xr:uid="{00000000-0005-0000-0000-0000D3160000}"/>
    <cellStyle name="supParameterE 2 3 3" xfId="5838" xr:uid="{00000000-0005-0000-0000-0000D4160000}"/>
    <cellStyle name="supParameterE 2 3 4" xfId="5839" xr:uid="{00000000-0005-0000-0000-0000D5160000}"/>
    <cellStyle name="supParameterE 2 3 5" xfId="5840" xr:uid="{00000000-0005-0000-0000-0000D6160000}"/>
    <cellStyle name="supParameterE 2 3 6" xfId="5841" xr:uid="{00000000-0005-0000-0000-0000D7160000}"/>
    <cellStyle name="supParameterE 2 3 7" xfId="5842" xr:uid="{00000000-0005-0000-0000-0000D8160000}"/>
    <cellStyle name="supParameterE 2 3 8" xfId="5843" xr:uid="{00000000-0005-0000-0000-0000D9160000}"/>
    <cellStyle name="supParameterE 2 3 9" xfId="5844" xr:uid="{00000000-0005-0000-0000-0000DA160000}"/>
    <cellStyle name="supParameterE 2 4" xfId="5845" xr:uid="{00000000-0005-0000-0000-0000DB160000}"/>
    <cellStyle name="supParameterE 2 5" xfId="5846" xr:uid="{00000000-0005-0000-0000-0000DC160000}"/>
    <cellStyle name="supParameterE 2 6" xfId="5847" xr:uid="{00000000-0005-0000-0000-0000DD160000}"/>
    <cellStyle name="supParameterE 2 7" xfId="5848" xr:uid="{00000000-0005-0000-0000-0000DE160000}"/>
    <cellStyle name="supParameterE 2 8" xfId="5849" xr:uid="{00000000-0005-0000-0000-0000DF160000}"/>
    <cellStyle name="supParameterE 2 9" xfId="5850" xr:uid="{00000000-0005-0000-0000-0000E0160000}"/>
    <cellStyle name="supParameterE 3" xfId="5851" xr:uid="{00000000-0005-0000-0000-0000E1160000}"/>
    <cellStyle name="supParameterE 3 10" xfId="5852" xr:uid="{00000000-0005-0000-0000-0000E2160000}"/>
    <cellStyle name="supParameterE 3 11" xfId="5853" xr:uid="{00000000-0005-0000-0000-0000E3160000}"/>
    <cellStyle name="supParameterE 3 12" xfId="5854" xr:uid="{00000000-0005-0000-0000-0000E4160000}"/>
    <cellStyle name="supParameterE 3 13" xfId="5855" xr:uid="{00000000-0005-0000-0000-0000E5160000}"/>
    <cellStyle name="supParameterE 3 14" xfId="5856" xr:uid="{00000000-0005-0000-0000-0000E6160000}"/>
    <cellStyle name="supParameterE 3 2" xfId="5857" xr:uid="{00000000-0005-0000-0000-0000E7160000}"/>
    <cellStyle name="supParameterE 3 3" xfId="5858" xr:uid="{00000000-0005-0000-0000-0000E8160000}"/>
    <cellStyle name="supParameterE 3 4" xfId="5859" xr:uid="{00000000-0005-0000-0000-0000E9160000}"/>
    <cellStyle name="supParameterE 3 5" xfId="5860" xr:uid="{00000000-0005-0000-0000-0000EA160000}"/>
    <cellStyle name="supParameterE 3 6" xfId="5861" xr:uid="{00000000-0005-0000-0000-0000EB160000}"/>
    <cellStyle name="supParameterE 3 7" xfId="5862" xr:uid="{00000000-0005-0000-0000-0000EC160000}"/>
    <cellStyle name="supParameterE 3 8" xfId="5863" xr:uid="{00000000-0005-0000-0000-0000ED160000}"/>
    <cellStyle name="supParameterE 3 9" xfId="5864" xr:uid="{00000000-0005-0000-0000-0000EE160000}"/>
    <cellStyle name="supParameterE 4" xfId="5865" xr:uid="{00000000-0005-0000-0000-0000EF160000}"/>
    <cellStyle name="supParameterE 4 10" xfId="5866" xr:uid="{00000000-0005-0000-0000-0000F0160000}"/>
    <cellStyle name="supParameterE 4 11" xfId="5867" xr:uid="{00000000-0005-0000-0000-0000F1160000}"/>
    <cellStyle name="supParameterE 4 12" xfId="5868" xr:uid="{00000000-0005-0000-0000-0000F2160000}"/>
    <cellStyle name="supParameterE 4 13" xfId="5869" xr:uid="{00000000-0005-0000-0000-0000F3160000}"/>
    <cellStyle name="supParameterE 4 14" xfId="5870" xr:uid="{00000000-0005-0000-0000-0000F4160000}"/>
    <cellStyle name="supParameterE 4 2" xfId="5871" xr:uid="{00000000-0005-0000-0000-0000F5160000}"/>
    <cellStyle name="supParameterE 4 3" xfId="5872" xr:uid="{00000000-0005-0000-0000-0000F6160000}"/>
    <cellStyle name="supParameterE 4 4" xfId="5873" xr:uid="{00000000-0005-0000-0000-0000F7160000}"/>
    <cellStyle name="supParameterE 4 5" xfId="5874" xr:uid="{00000000-0005-0000-0000-0000F8160000}"/>
    <cellStyle name="supParameterE 4 6" xfId="5875" xr:uid="{00000000-0005-0000-0000-0000F9160000}"/>
    <cellStyle name="supParameterE 4 7" xfId="5876" xr:uid="{00000000-0005-0000-0000-0000FA160000}"/>
    <cellStyle name="supParameterE 4 8" xfId="5877" xr:uid="{00000000-0005-0000-0000-0000FB160000}"/>
    <cellStyle name="supParameterE 4 9" xfId="5878" xr:uid="{00000000-0005-0000-0000-0000FC160000}"/>
    <cellStyle name="supParameterE 5" xfId="5879" xr:uid="{00000000-0005-0000-0000-0000FD160000}"/>
    <cellStyle name="supParameterE 6" xfId="5880" xr:uid="{00000000-0005-0000-0000-0000FE160000}"/>
    <cellStyle name="supParameterE 7" xfId="5881" xr:uid="{00000000-0005-0000-0000-0000FF160000}"/>
    <cellStyle name="supParameterE 8" xfId="5882" xr:uid="{00000000-0005-0000-0000-000000170000}"/>
    <cellStyle name="supParameterE 9" xfId="5883" xr:uid="{00000000-0005-0000-0000-000001170000}"/>
    <cellStyle name="supParameterS" xfId="5884" xr:uid="{00000000-0005-0000-0000-000002170000}"/>
    <cellStyle name="supParameterS 10" xfId="5885" xr:uid="{00000000-0005-0000-0000-000003170000}"/>
    <cellStyle name="supParameterS 11" xfId="5886" xr:uid="{00000000-0005-0000-0000-000004170000}"/>
    <cellStyle name="supParameterS 12" xfId="5887" xr:uid="{00000000-0005-0000-0000-000005170000}"/>
    <cellStyle name="supParameterS 13" xfId="5888" xr:uid="{00000000-0005-0000-0000-000006170000}"/>
    <cellStyle name="supParameterS 2" xfId="5889" xr:uid="{00000000-0005-0000-0000-000007170000}"/>
    <cellStyle name="supParameterS 2 10" xfId="5890" xr:uid="{00000000-0005-0000-0000-000008170000}"/>
    <cellStyle name="supParameterS 2 11" xfId="5891" xr:uid="{00000000-0005-0000-0000-000009170000}"/>
    <cellStyle name="supParameterS 2 12" xfId="5892" xr:uid="{00000000-0005-0000-0000-00000A170000}"/>
    <cellStyle name="supParameterS 2 2" xfId="5893" xr:uid="{00000000-0005-0000-0000-00000B170000}"/>
    <cellStyle name="supParameterS 2 2 10" xfId="5894" xr:uid="{00000000-0005-0000-0000-00000C170000}"/>
    <cellStyle name="supParameterS 2 2 11" xfId="5895" xr:uid="{00000000-0005-0000-0000-00000D170000}"/>
    <cellStyle name="supParameterS 2 2 12" xfId="5896" xr:uid="{00000000-0005-0000-0000-00000E170000}"/>
    <cellStyle name="supParameterS 2 2 13" xfId="5897" xr:uid="{00000000-0005-0000-0000-00000F170000}"/>
    <cellStyle name="supParameterS 2 2 14" xfId="5898" xr:uid="{00000000-0005-0000-0000-000010170000}"/>
    <cellStyle name="supParameterS 2 2 2" xfId="5899" xr:uid="{00000000-0005-0000-0000-000011170000}"/>
    <cellStyle name="supParameterS 2 2 3" xfId="5900" xr:uid="{00000000-0005-0000-0000-000012170000}"/>
    <cellStyle name="supParameterS 2 2 4" xfId="5901" xr:uid="{00000000-0005-0000-0000-000013170000}"/>
    <cellStyle name="supParameterS 2 2 5" xfId="5902" xr:uid="{00000000-0005-0000-0000-000014170000}"/>
    <cellStyle name="supParameterS 2 2 6" xfId="5903" xr:uid="{00000000-0005-0000-0000-000015170000}"/>
    <cellStyle name="supParameterS 2 2 7" xfId="5904" xr:uid="{00000000-0005-0000-0000-000016170000}"/>
    <cellStyle name="supParameterS 2 2 8" xfId="5905" xr:uid="{00000000-0005-0000-0000-000017170000}"/>
    <cellStyle name="supParameterS 2 2 9" xfId="5906" xr:uid="{00000000-0005-0000-0000-000018170000}"/>
    <cellStyle name="supParameterS 2 3" xfId="5907" xr:uid="{00000000-0005-0000-0000-000019170000}"/>
    <cellStyle name="supParameterS 2 3 10" xfId="5908" xr:uid="{00000000-0005-0000-0000-00001A170000}"/>
    <cellStyle name="supParameterS 2 3 11" xfId="5909" xr:uid="{00000000-0005-0000-0000-00001B170000}"/>
    <cellStyle name="supParameterS 2 3 12" xfId="5910" xr:uid="{00000000-0005-0000-0000-00001C170000}"/>
    <cellStyle name="supParameterS 2 3 13" xfId="5911" xr:uid="{00000000-0005-0000-0000-00001D170000}"/>
    <cellStyle name="supParameterS 2 3 14" xfId="5912" xr:uid="{00000000-0005-0000-0000-00001E170000}"/>
    <cellStyle name="supParameterS 2 3 2" xfId="5913" xr:uid="{00000000-0005-0000-0000-00001F170000}"/>
    <cellStyle name="supParameterS 2 3 3" xfId="5914" xr:uid="{00000000-0005-0000-0000-000020170000}"/>
    <cellStyle name="supParameterS 2 3 4" xfId="5915" xr:uid="{00000000-0005-0000-0000-000021170000}"/>
    <cellStyle name="supParameterS 2 3 5" xfId="5916" xr:uid="{00000000-0005-0000-0000-000022170000}"/>
    <cellStyle name="supParameterS 2 3 6" xfId="5917" xr:uid="{00000000-0005-0000-0000-000023170000}"/>
    <cellStyle name="supParameterS 2 3 7" xfId="5918" xr:uid="{00000000-0005-0000-0000-000024170000}"/>
    <cellStyle name="supParameterS 2 3 8" xfId="5919" xr:uid="{00000000-0005-0000-0000-000025170000}"/>
    <cellStyle name="supParameterS 2 3 9" xfId="5920" xr:uid="{00000000-0005-0000-0000-000026170000}"/>
    <cellStyle name="supParameterS 2 4" xfId="5921" xr:uid="{00000000-0005-0000-0000-000027170000}"/>
    <cellStyle name="supParameterS 2 5" xfId="5922" xr:uid="{00000000-0005-0000-0000-000028170000}"/>
    <cellStyle name="supParameterS 2 6" xfId="5923" xr:uid="{00000000-0005-0000-0000-000029170000}"/>
    <cellStyle name="supParameterS 2 7" xfId="5924" xr:uid="{00000000-0005-0000-0000-00002A170000}"/>
    <cellStyle name="supParameterS 2 8" xfId="5925" xr:uid="{00000000-0005-0000-0000-00002B170000}"/>
    <cellStyle name="supParameterS 2 9" xfId="5926" xr:uid="{00000000-0005-0000-0000-00002C170000}"/>
    <cellStyle name="supParameterS 3" xfId="5927" xr:uid="{00000000-0005-0000-0000-00002D170000}"/>
    <cellStyle name="supParameterS 3 10" xfId="5928" xr:uid="{00000000-0005-0000-0000-00002E170000}"/>
    <cellStyle name="supParameterS 3 11" xfId="5929" xr:uid="{00000000-0005-0000-0000-00002F170000}"/>
    <cellStyle name="supParameterS 3 12" xfId="5930" xr:uid="{00000000-0005-0000-0000-000030170000}"/>
    <cellStyle name="supParameterS 3 13" xfId="5931" xr:uid="{00000000-0005-0000-0000-000031170000}"/>
    <cellStyle name="supParameterS 3 14" xfId="5932" xr:uid="{00000000-0005-0000-0000-000032170000}"/>
    <cellStyle name="supParameterS 3 2" xfId="5933" xr:uid="{00000000-0005-0000-0000-000033170000}"/>
    <cellStyle name="supParameterS 3 3" xfId="5934" xr:uid="{00000000-0005-0000-0000-000034170000}"/>
    <cellStyle name="supParameterS 3 4" xfId="5935" xr:uid="{00000000-0005-0000-0000-000035170000}"/>
    <cellStyle name="supParameterS 3 5" xfId="5936" xr:uid="{00000000-0005-0000-0000-000036170000}"/>
    <cellStyle name="supParameterS 3 6" xfId="5937" xr:uid="{00000000-0005-0000-0000-000037170000}"/>
    <cellStyle name="supParameterS 3 7" xfId="5938" xr:uid="{00000000-0005-0000-0000-000038170000}"/>
    <cellStyle name="supParameterS 3 8" xfId="5939" xr:uid="{00000000-0005-0000-0000-000039170000}"/>
    <cellStyle name="supParameterS 3 9" xfId="5940" xr:uid="{00000000-0005-0000-0000-00003A170000}"/>
    <cellStyle name="supParameterS 4" xfId="5941" xr:uid="{00000000-0005-0000-0000-00003B170000}"/>
    <cellStyle name="supParameterS 4 10" xfId="5942" xr:uid="{00000000-0005-0000-0000-00003C170000}"/>
    <cellStyle name="supParameterS 4 11" xfId="5943" xr:uid="{00000000-0005-0000-0000-00003D170000}"/>
    <cellStyle name="supParameterS 4 12" xfId="5944" xr:uid="{00000000-0005-0000-0000-00003E170000}"/>
    <cellStyle name="supParameterS 4 13" xfId="5945" xr:uid="{00000000-0005-0000-0000-00003F170000}"/>
    <cellStyle name="supParameterS 4 14" xfId="5946" xr:uid="{00000000-0005-0000-0000-000040170000}"/>
    <cellStyle name="supParameterS 4 2" xfId="5947" xr:uid="{00000000-0005-0000-0000-000041170000}"/>
    <cellStyle name="supParameterS 4 3" xfId="5948" xr:uid="{00000000-0005-0000-0000-000042170000}"/>
    <cellStyle name="supParameterS 4 4" xfId="5949" xr:uid="{00000000-0005-0000-0000-000043170000}"/>
    <cellStyle name="supParameterS 4 5" xfId="5950" xr:uid="{00000000-0005-0000-0000-000044170000}"/>
    <cellStyle name="supParameterS 4 6" xfId="5951" xr:uid="{00000000-0005-0000-0000-000045170000}"/>
    <cellStyle name="supParameterS 4 7" xfId="5952" xr:uid="{00000000-0005-0000-0000-000046170000}"/>
    <cellStyle name="supParameterS 4 8" xfId="5953" xr:uid="{00000000-0005-0000-0000-000047170000}"/>
    <cellStyle name="supParameterS 4 9" xfId="5954" xr:uid="{00000000-0005-0000-0000-000048170000}"/>
    <cellStyle name="supParameterS 5" xfId="5955" xr:uid="{00000000-0005-0000-0000-000049170000}"/>
    <cellStyle name="supParameterS 6" xfId="5956" xr:uid="{00000000-0005-0000-0000-00004A170000}"/>
    <cellStyle name="supParameterS 7" xfId="5957" xr:uid="{00000000-0005-0000-0000-00004B170000}"/>
    <cellStyle name="supParameterS 8" xfId="5958" xr:uid="{00000000-0005-0000-0000-00004C170000}"/>
    <cellStyle name="supParameterS 9" xfId="5959" xr:uid="{00000000-0005-0000-0000-00004D170000}"/>
    <cellStyle name="supPD" xfId="5960" xr:uid="{00000000-0005-0000-0000-00004E170000}"/>
    <cellStyle name="supPD 10" xfId="5961" xr:uid="{00000000-0005-0000-0000-00004F170000}"/>
    <cellStyle name="supPD 11" xfId="5962" xr:uid="{00000000-0005-0000-0000-000050170000}"/>
    <cellStyle name="supPD 12" xfId="5963" xr:uid="{00000000-0005-0000-0000-000051170000}"/>
    <cellStyle name="supPD 13" xfId="5964" xr:uid="{00000000-0005-0000-0000-000052170000}"/>
    <cellStyle name="supPD 2" xfId="5965" xr:uid="{00000000-0005-0000-0000-000053170000}"/>
    <cellStyle name="supPD 2 10" xfId="5966" xr:uid="{00000000-0005-0000-0000-000054170000}"/>
    <cellStyle name="supPD 2 11" xfId="5967" xr:uid="{00000000-0005-0000-0000-000055170000}"/>
    <cellStyle name="supPD 2 12" xfId="5968" xr:uid="{00000000-0005-0000-0000-000056170000}"/>
    <cellStyle name="supPD 2 2" xfId="5969" xr:uid="{00000000-0005-0000-0000-000057170000}"/>
    <cellStyle name="supPD 2 2 10" xfId="5970" xr:uid="{00000000-0005-0000-0000-000058170000}"/>
    <cellStyle name="supPD 2 2 11" xfId="5971" xr:uid="{00000000-0005-0000-0000-000059170000}"/>
    <cellStyle name="supPD 2 2 12" xfId="5972" xr:uid="{00000000-0005-0000-0000-00005A170000}"/>
    <cellStyle name="supPD 2 2 13" xfId="5973" xr:uid="{00000000-0005-0000-0000-00005B170000}"/>
    <cellStyle name="supPD 2 2 14" xfId="5974" xr:uid="{00000000-0005-0000-0000-00005C170000}"/>
    <cellStyle name="supPD 2 2 2" xfId="5975" xr:uid="{00000000-0005-0000-0000-00005D170000}"/>
    <cellStyle name="supPD 2 2 3" xfId="5976" xr:uid="{00000000-0005-0000-0000-00005E170000}"/>
    <cellStyle name="supPD 2 2 4" xfId="5977" xr:uid="{00000000-0005-0000-0000-00005F170000}"/>
    <cellStyle name="supPD 2 2 5" xfId="5978" xr:uid="{00000000-0005-0000-0000-000060170000}"/>
    <cellStyle name="supPD 2 2 6" xfId="5979" xr:uid="{00000000-0005-0000-0000-000061170000}"/>
    <cellStyle name="supPD 2 2 7" xfId="5980" xr:uid="{00000000-0005-0000-0000-000062170000}"/>
    <cellStyle name="supPD 2 2 8" xfId="5981" xr:uid="{00000000-0005-0000-0000-000063170000}"/>
    <cellStyle name="supPD 2 2 9" xfId="5982" xr:uid="{00000000-0005-0000-0000-000064170000}"/>
    <cellStyle name="supPD 2 3" xfId="5983" xr:uid="{00000000-0005-0000-0000-000065170000}"/>
    <cellStyle name="supPD 2 3 10" xfId="5984" xr:uid="{00000000-0005-0000-0000-000066170000}"/>
    <cellStyle name="supPD 2 3 11" xfId="5985" xr:uid="{00000000-0005-0000-0000-000067170000}"/>
    <cellStyle name="supPD 2 3 12" xfId="5986" xr:uid="{00000000-0005-0000-0000-000068170000}"/>
    <cellStyle name="supPD 2 3 13" xfId="5987" xr:uid="{00000000-0005-0000-0000-000069170000}"/>
    <cellStyle name="supPD 2 3 14" xfId="5988" xr:uid="{00000000-0005-0000-0000-00006A170000}"/>
    <cellStyle name="supPD 2 3 2" xfId="5989" xr:uid="{00000000-0005-0000-0000-00006B170000}"/>
    <cellStyle name="supPD 2 3 3" xfId="5990" xr:uid="{00000000-0005-0000-0000-00006C170000}"/>
    <cellStyle name="supPD 2 3 4" xfId="5991" xr:uid="{00000000-0005-0000-0000-00006D170000}"/>
    <cellStyle name="supPD 2 3 5" xfId="5992" xr:uid="{00000000-0005-0000-0000-00006E170000}"/>
    <cellStyle name="supPD 2 3 6" xfId="5993" xr:uid="{00000000-0005-0000-0000-00006F170000}"/>
    <cellStyle name="supPD 2 3 7" xfId="5994" xr:uid="{00000000-0005-0000-0000-000070170000}"/>
    <cellStyle name="supPD 2 3 8" xfId="5995" xr:uid="{00000000-0005-0000-0000-000071170000}"/>
    <cellStyle name="supPD 2 3 9" xfId="5996" xr:uid="{00000000-0005-0000-0000-000072170000}"/>
    <cellStyle name="supPD 2 4" xfId="5997" xr:uid="{00000000-0005-0000-0000-000073170000}"/>
    <cellStyle name="supPD 2 5" xfId="5998" xr:uid="{00000000-0005-0000-0000-000074170000}"/>
    <cellStyle name="supPD 2 6" xfId="5999" xr:uid="{00000000-0005-0000-0000-000075170000}"/>
    <cellStyle name="supPD 2 7" xfId="6000" xr:uid="{00000000-0005-0000-0000-000076170000}"/>
    <cellStyle name="supPD 2 8" xfId="6001" xr:uid="{00000000-0005-0000-0000-000077170000}"/>
    <cellStyle name="supPD 2 9" xfId="6002" xr:uid="{00000000-0005-0000-0000-000078170000}"/>
    <cellStyle name="supPD 3" xfId="6003" xr:uid="{00000000-0005-0000-0000-000079170000}"/>
    <cellStyle name="supPD 3 10" xfId="6004" xr:uid="{00000000-0005-0000-0000-00007A170000}"/>
    <cellStyle name="supPD 3 11" xfId="6005" xr:uid="{00000000-0005-0000-0000-00007B170000}"/>
    <cellStyle name="supPD 3 12" xfId="6006" xr:uid="{00000000-0005-0000-0000-00007C170000}"/>
    <cellStyle name="supPD 3 13" xfId="6007" xr:uid="{00000000-0005-0000-0000-00007D170000}"/>
    <cellStyle name="supPD 3 14" xfId="6008" xr:uid="{00000000-0005-0000-0000-00007E170000}"/>
    <cellStyle name="supPD 3 2" xfId="6009" xr:uid="{00000000-0005-0000-0000-00007F170000}"/>
    <cellStyle name="supPD 3 3" xfId="6010" xr:uid="{00000000-0005-0000-0000-000080170000}"/>
    <cellStyle name="supPD 3 4" xfId="6011" xr:uid="{00000000-0005-0000-0000-000081170000}"/>
    <cellStyle name="supPD 3 5" xfId="6012" xr:uid="{00000000-0005-0000-0000-000082170000}"/>
    <cellStyle name="supPD 3 6" xfId="6013" xr:uid="{00000000-0005-0000-0000-000083170000}"/>
    <cellStyle name="supPD 3 7" xfId="6014" xr:uid="{00000000-0005-0000-0000-000084170000}"/>
    <cellStyle name="supPD 3 8" xfId="6015" xr:uid="{00000000-0005-0000-0000-000085170000}"/>
    <cellStyle name="supPD 3 9" xfId="6016" xr:uid="{00000000-0005-0000-0000-000086170000}"/>
    <cellStyle name="supPD 4" xfId="6017" xr:uid="{00000000-0005-0000-0000-000087170000}"/>
    <cellStyle name="supPD 4 10" xfId="6018" xr:uid="{00000000-0005-0000-0000-000088170000}"/>
    <cellStyle name="supPD 4 11" xfId="6019" xr:uid="{00000000-0005-0000-0000-000089170000}"/>
    <cellStyle name="supPD 4 12" xfId="6020" xr:uid="{00000000-0005-0000-0000-00008A170000}"/>
    <cellStyle name="supPD 4 13" xfId="6021" xr:uid="{00000000-0005-0000-0000-00008B170000}"/>
    <cellStyle name="supPD 4 14" xfId="6022" xr:uid="{00000000-0005-0000-0000-00008C170000}"/>
    <cellStyle name="supPD 4 2" xfId="6023" xr:uid="{00000000-0005-0000-0000-00008D170000}"/>
    <cellStyle name="supPD 4 3" xfId="6024" xr:uid="{00000000-0005-0000-0000-00008E170000}"/>
    <cellStyle name="supPD 4 4" xfId="6025" xr:uid="{00000000-0005-0000-0000-00008F170000}"/>
    <cellStyle name="supPD 4 5" xfId="6026" xr:uid="{00000000-0005-0000-0000-000090170000}"/>
    <cellStyle name="supPD 4 6" xfId="6027" xr:uid="{00000000-0005-0000-0000-000091170000}"/>
    <cellStyle name="supPD 4 7" xfId="6028" xr:uid="{00000000-0005-0000-0000-000092170000}"/>
    <cellStyle name="supPD 4 8" xfId="6029" xr:uid="{00000000-0005-0000-0000-000093170000}"/>
    <cellStyle name="supPD 4 9" xfId="6030" xr:uid="{00000000-0005-0000-0000-000094170000}"/>
    <cellStyle name="supPD 5" xfId="6031" xr:uid="{00000000-0005-0000-0000-000095170000}"/>
    <cellStyle name="supPD 6" xfId="6032" xr:uid="{00000000-0005-0000-0000-000096170000}"/>
    <cellStyle name="supPD 7" xfId="6033" xr:uid="{00000000-0005-0000-0000-000097170000}"/>
    <cellStyle name="supPD 8" xfId="6034" xr:uid="{00000000-0005-0000-0000-000098170000}"/>
    <cellStyle name="supPD 9" xfId="6035" xr:uid="{00000000-0005-0000-0000-000099170000}"/>
    <cellStyle name="supPercentage" xfId="6036" xr:uid="{00000000-0005-0000-0000-00009A170000}"/>
    <cellStyle name="supPercentage 10" xfId="6037" xr:uid="{00000000-0005-0000-0000-00009B170000}"/>
    <cellStyle name="supPercentage 11" xfId="6038" xr:uid="{00000000-0005-0000-0000-00009C170000}"/>
    <cellStyle name="supPercentage 12" xfId="6039" xr:uid="{00000000-0005-0000-0000-00009D170000}"/>
    <cellStyle name="supPercentage 13" xfId="6040" xr:uid="{00000000-0005-0000-0000-00009E170000}"/>
    <cellStyle name="supPercentage 2" xfId="6041" xr:uid="{00000000-0005-0000-0000-00009F170000}"/>
    <cellStyle name="supPercentage 2 10" xfId="6042" xr:uid="{00000000-0005-0000-0000-0000A0170000}"/>
    <cellStyle name="supPercentage 2 11" xfId="6043" xr:uid="{00000000-0005-0000-0000-0000A1170000}"/>
    <cellStyle name="supPercentage 2 12" xfId="6044" xr:uid="{00000000-0005-0000-0000-0000A2170000}"/>
    <cellStyle name="supPercentage 2 2" xfId="6045" xr:uid="{00000000-0005-0000-0000-0000A3170000}"/>
    <cellStyle name="supPercentage 2 2 10" xfId="6046" xr:uid="{00000000-0005-0000-0000-0000A4170000}"/>
    <cellStyle name="supPercentage 2 2 11" xfId="6047" xr:uid="{00000000-0005-0000-0000-0000A5170000}"/>
    <cellStyle name="supPercentage 2 2 12" xfId="6048" xr:uid="{00000000-0005-0000-0000-0000A6170000}"/>
    <cellStyle name="supPercentage 2 2 13" xfId="6049" xr:uid="{00000000-0005-0000-0000-0000A7170000}"/>
    <cellStyle name="supPercentage 2 2 14" xfId="6050" xr:uid="{00000000-0005-0000-0000-0000A8170000}"/>
    <cellStyle name="supPercentage 2 2 2" xfId="6051" xr:uid="{00000000-0005-0000-0000-0000A9170000}"/>
    <cellStyle name="supPercentage 2 2 3" xfId="6052" xr:uid="{00000000-0005-0000-0000-0000AA170000}"/>
    <cellStyle name="supPercentage 2 2 4" xfId="6053" xr:uid="{00000000-0005-0000-0000-0000AB170000}"/>
    <cellStyle name="supPercentage 2 2 5" xfId="6054" xr:uid="{00000000-0005-0000-0000-0000AC170000}"/>
    <cellStyle name="supPercentage 2 2 6" xfId="6055" xr:uid="{00000000-0005-0000-0000-0000AD170000}"/>
    <cellStyle name="supPercentage 2 2 7" xfId="6056" xr:uid="{00000000-0005-0000-0000-0000AE170000}"/>
    <cellStyle name="supPercentage 2 2 8" xfId="6057" xr:uid="{00000000-0005-0000-0000-0000AF170000}"/>
    <cellStyle name="supPercentage 2 2 9" xfId="6058" xr:uid="{00000000-0005-0000-0000-0000B0170000}"/>
    <cellStyle name="supPercentage 2 3" xfId="6059" xr:uid="{00000000-0005-0000-0000-0000B1170000}"/>
    <cellStyle name="supPercentage 2 3 10" xfId="6060" xr:uid="{00000000-0005-0000-0000-0000B2170000}"/>
    <cellStyle name="supPercentage 2 3 11" xfId="6061" xr:uid="{00000000-0005-0000-0000-0000B3170000}"/>
    <cellStyle name="supPercentage 2 3 12" xfId="6062" xr:uid="{00000000-0005-0000-0000-0000B4170000}"/>
    <cellStyle name="supPercentage 2 3 13" xfId="6063" xr:uid="{00000000-0005-0000-0000-0000B5170000}"/>
    <cellStyle name="supPercentage 2 3 14" xfId="6064" xr:uid="{00000000-0005-0000-0000-0000B6170000}"/>
    <cellStyle name="supPercentage 2 3 2" xfId="6065" xr:uid="{00000000-0005-0000-0000-0000B7170000}"/>
    <cellStyle name="supPercentage 2 3 3" xfId="6066" xr:uid="{00000000-0005-0000-0000-0000B8170000}"/>
    <cellStyle name="supPercentage 2 3 4" xfId="6067" xr:uid="{00000000-0005-0000-0000-0000B9170000}"/>
    <cellStyle name="supPercentage 2 3 5" xfId="6068" xr:uid="{00000000-0005-0000-0000-0000BA170000}"/>
    <cellStyle name="supPercentage 2 3 6" xfId="6069" xr:uid="{00000000-0005-0000-0000-0000BB170000}"/>
    <cellStyle name="supPercentage 2 3 7" xfId="6070" xr:uid="{00000000-0005-0000-0000-0000BC170000}"/>
    <cellStyle name="supPercentage 2 3 8" xfId="6071" xr:uid="{00000000-0005-0000-0000-0000BD170000}"/>
    <cellStyle name="supPercentage 2 3 9" xfId="6072" xr:uid="{00000000-0005-0000-0000-0000BE170000}"/>
    <cellStyle name="supPercentage 2 4" xfId="6073" xr:uid="{00000000-0005-0000-0000-0000BF170000}"/>
    <cellStyle name="supPercentage 2 5" xfId="6074" xr:uid="{00000000-0005-0000-0000-0000C0170000}"/>
    <cellStyle name="supPercentage 2 6" xfId="6075" xr:uid="{00000000-0005-0000-0000-0000C1170000}"/>
    <cellStyle name="supPercentage 2 7" xfId="6076" xr:uid="{00000000-0005-0000-0000-0000C2170000}"/>
    <cellStyle name="supPercentage 2 8" xfId="6077" xr:uid="{00000000-0005-0000-0000-0000C3170000}"/>
    <cellStyle name="supPercentage 2 9" xfId="6078" xr:uid="{00000000-0005-0000-0000-0000C4170000}"/>
    <cellStyle name="supPercentage 3" xfId="6079" xr:uid="{00000000-0005-0000-0000-0000C5170000}"/>
    <cellStyle name="supPercentage 3 10" xfId="6080" xr:uid="{00000000-0005-0000-0000-0000C6170000}"/>
    <cellStyle name="supPercentage 3 11" xfId="6081" xr:uid="{00000000-0005-0000-0000-0000C7170000}"/>
    <cellStyle name="supPercentage 3 12" xfId="6082" xr:uid="{00000000-0005-0000-0000-0000C8170000}"/>
    <cellStyle name="supPercentage 3 13" xfId="6083" xr:uid="{00000000-0005-0000-0000-0000C9170000}"/>
    <cellStyle name="supPercentage 3 14" xfId="6084" xr:uid="{00000000-0005-0000-0000-0000CA170000}"/>
    <cellStyle name="supPercentage 3 2" xfId="6085" xr:uid="{00000000-0005-0000-0000-0000CB170000}"/>
    <cellStyle name="supPercentage 3 3" xfId="6086" xr:uid="{00000000-0005-0000-0000-0000CC170000}"/>
    <cellStyle name="supPercentage 3 4" xfId="6087" xr:uid="{00000000-0005-0000-0000-0000CD170000}"/>
    <cellStyle name="supPercentage 3 5" xfId="6088" xr:uid="{00000000-0005-0000-0000-0000CE170000}"/>
    <cellStyle name="supPercentage 3 6" xfId="6089" xr:uid="{00000000-0005-0000-0000-0000CF170000}"/>
    <cellStyle name="supPercentage 3 7" xfId="6090" xr:uid="{00000000-0005-0000-0000-0000D0170000}"/>
    <cellStyle name="supPercentage 3 8" xfId="6091" xr:uid="{00000000-0005-0000-0000-0000D1170000}"/>
    <cellStyle name="supPercentage 3 9" xfId="6092" xr:uid="{00000000-0005-0000-0000-0000D2170000}"/>
    <cellStyle name="supPercentage 4" xfId="6093" xr:uid="{00000000-0005-0000-0000-0000D3170000}"/>
    <cellStyle name="supPercentage 4 10" xfId="6094" xr:uid="{00000000-0005-0000-0000-0000D4170000}"/>
    <cellStyle name="supPercentage 4 11" xfId="6095" xr:uid="{00000000-0005-0000-0000-0000D5170000}"/>
    <cellStyle name="supPercentage 4 12" xfId="6096" xr:uid="{00000000-0005-0000-0000-0000D6170000}"/>
    <cellStyle name="supPercentage 4 13" xfId="6097" xr:uid="{00000000-0005-0000-0000-0000D7170000}"/>
    <cellStyle name="supPercentage 4 14" xfId="6098" xr:uid="{00000000-0005-0000-0000-0000D8170000}"/>
    <cellStyle name="supPercentage 4 2" xfId="6099" xr:uid="{00000000-0005-0000-0000-0000D9170000}"/>
    <cellStyle name="supPercentage 4 3" xfId="6100" xr:uid="{00000000-0005-0000-0000-0000DA170000}"/>
    <cellStyle name="supPercentage 4 4" xfId="6101" xr:uid="{00000000-0005-0000-0000-0000DB170000}"/>
    <cellStyle name="supPercentage 4 5" xfId="6102" xr:uid="{00000000-0005-0000-0000-0000DC170000}"/>
    <cellStyle name="supPercentage 4 6" xfId="6103" xr:uid="{00000000-0005-0000-0000-0000DD170000}"/>
    <cellStyle name="supPercentage 4 7" xfId="6104" xr:uid="{00000000-0005-0000-0000-0000DE170000}"/>
    <cellStyle name="supPercentage 4 8" xfId="6105" xr:uid="{00000000-0005-0000-0000-0000DF170000}"/>
    <cellStyle name="supPercentage 4 9" xfId="6106" xr:uid="{00000000-0005-0000-0000-0000E0170000}"/>
    <cellStyle name="supPercentage 5" xfId="6107" xr:uid="{00000000-0005-0000-0000-0000E1170000}"/>
    <cellStyle name="supPercentage 6" xfId="6108" xr:uid="{00000000-0005-0000-0000-0000E2170000}"/>
    <cellStyle name="supPercentage 7" xfId="6109" xr:uid="{00000000-0005-0000-0000-0000E3170000}"/>
    <cellStyle name="supPercentage 8" xfId="6110" xr:uid="{00000000-0005-0000-0000-0000E4170000}"/>
    <cellStyle name="supPercentage 9" xfId="6111" xr:uid="{00000000-0005-0000-0000-0000E5170000}"/>
    <cellStyle name="supPercentageL" xfId="6112" xr:uid="{00000000-0005-0000-0000-0000E6170000}"/>
    <cellStyle name="supPercentageL 10" xfId="6113" xr:uid="{00000000-0005-0000-0000-0000E7170000}"/>
    <cellStyle name="supPercentageL 11" xfId="6114" xr:uid="{00000000-0005-0000-0000-0000E8170000}"/>
    <cellStyle name="supPercentageL 12" xfId="6115" xr:uid="{00000000-0005-0000-0000-0000E9170000}"/>
    <cellStyle name="supPercentageL 13" xfId="6116" xr:uid="{00000000-0005-0000-0000-0000EA170000}"/>
    <cellStyle name="supPercentageL 2" xfId="6117" xr:uid="{00000000-0005-0000-0000-0000EB170000}"/>
    <cellStyle name="supPercentageL 2 10" xfId="6118" xr:uid="{00000000-0005-0000-0000-0000EC170000}"/>
    <cellStyle name="supPercentageL 2 11" xfId="6119" xr:uid="{00000000-0005-0000-0000-0000ED170000}"/>
    <cellStyle name="supPercentageL 2 12" xfId="6120" xr:uid="{00000000-0005-0000-0000-0000EE170000}"/>
    <cellStyle name="supPercentageL 2 2" xfId="6121" xr:uid="{00000000-0005-0000-0000-0000EF170000}"/>
    <cellStyle name="supPercentageL 2 2 10" xfId="6122" xr:uid="{00000000-0005-0000-0000-0000F0170000}"/>
    <cellStyle name="supPercentageL 2 2 11" xfId="6123" xr:uid="{00000000-0005-0000-0000-0000F1170000}"/>
    <cellStyle name="supPercentageL 2 2 12" xfId="6124" xr:uid="{00000000-0005-0000-0000-0000F2170000}"/>
    <cellStyle name="supPercentageL 2 2 13" xfId="6125" xr:uid="{00000000-0005-0000-0000-0000F3170000}"/>
    <cellStyle name="supPercentageL 2 2 14" xfId="6126" xr:uid="{00000000-0005-0000-0000-0000F4170000}"/>
    <cellStyle name="supPercentageL 2 2 2" xfId="6127" xr:uid="{00000000-0005-0000-0000-0000F5170000}"/>
    <cellStyle name="supPercentageL 2 2 3" xfId="6128" xr:uid="{00000000-0005-0000-0000-0000F6170000}"/>
    <cellStyle name="supPercentageL 2 2 4" xfId="6129" xr:uid="{00000000-0005-0000-0000-0000F7170000}"/>
    <cellStyle name="supPercentageL 2 2 5" xfId="6130" xr:uid="{00000000-0005-0000-0000-0000F8170000}"/>
    <cellStyle name="supPercentageL 2 2 6" xfId="6131" xr:uid="{00000000-0005-0000-0000-0000F9170000}"/>
    <cellStyle name="supPercentageL 2 2 7" xfId="6132" xr:uid="{00000000-0005-0000-0000-0000FA170000}"/>
    <cellStyle name="supPercentageL 2 2 8" xfId="6133" xr:uid="{00000000-0005-0000-0000-0000FB170000}"/>
    <cellStyle name="supPercentageL 2 2 9" xfId="6134" xr:uid="{00000000-0005-0000-0000-0000FC170000}"/>
    <cellStyle name="supPercentageL 2 3" xfId="6135" xr:uid="{00000000-0005-0000-0000-0000FD170000}"/>
    <cellStyle name="supPercentageL 2 3 10" xfId="6136" xr:uid="{00000000-0005-0000-0000-0000FE170000}"/>
    <cellStyle name="supPercentageL 2 3 11" xfId="6137" xr:uid="{00000000-0005-0000-0000-0000FF170000}"/>
    <cellStyle name="supPercentageL 2 3 12" xfId="6138" xr:uid="{00000000-0005-0000-0000-000000180000}"/>
    <cellStyle name="supPercentageL 2 3 13" xfId="6139" xr:uid="{00000000-0005-0000-0000-000001180000}"/>
    <cellStyle name="supPercentageL 2 3 14" xfId="6140" xr:uid="{00000000-0005-0000-0000-000002180000}"/>
    <cellStyle name="supPercentageL 2 3 2" xfId="6141" xr:uid="{00000000-0005-0000-0000-000003180000}"/>
    <cellStyle name="supPercentageL 2 3 3" xfId="6142" xr:uid="{00000000-0005-0000-0000-000004180000}"/>
    <cellStyle name="supPercentageL 2 3 4" xfId="6143" xr:uid="{00000000-0005-0000-0000-000005180000}"/>
    <cellStyle name="supPercentageL 2 3 5" xfId="6144" xr:uid="{00000000-0005-0000-0000-000006180000}"/>
    <cellStyle name="supPercentageL 2 3 6" xfId="6145" xr:uid="{00000000-0005-0000-0000-000007180000}"/>
    <cellStyle name="supPercentageL 2 3 7" xfId="6146" xr:uid="{00000000-0005-0000-0000-000008180000}"/>
    <cellStyle name="supPercentageL 2 3 8" xfId="6147" xr:uid="{00000000-0005-0000-0000-000009180000}"/>
    <cellStyle name="supPercentageL 2 3 9" xfId="6148" xr:uid="{00000000-0005-0000-0000-00000A180000}"/>
    <cellStyle name="supPercentageL 2 4" xfId="6149" xr:uid="{00000000-0005-0000-0000-00000B180000}"/>
    <cellStyle name="supPercentageL 2 5" xfId="6150" xr:uid="{00000000-0005-0000-0000-00000C180000}"/>
    <cellStyle name="supPercentageL 2 6" xfId="6151" xr:uid="{00000000-0005-0000-0000-00000D180000}"/>
    <cellStyle name="supPercentageL 2 7" xfId="6152" xr:uid="{00000000-0005-0000-0000-00000E180000}"/>
    <cellStyle name="supPercentageL 2 8" xfId="6153" xr:uid="{00000000-0005-0000-0000-00000F180000}"/>
    <cellStyle name="supPercentageL 2 9" xfId="6154" xr:uid="{00000000-0005-0000-0000-000010180000}"/>
    <cellStyle name="supPercentageL 3" xfId="6155" xr:uid="{00000000-0005-0000-0000-000011180000}"/>
    <cellStyle name="supPercentageL 3 10" xfId="6156" xr:uid="{00000000-0005-0000-0000-000012180000}"/>
    <cellStyle name="supPercentageL 3 11" xfId="6157" xr:uid="{00000000-0005-0000-0000-000013180000}"/>
    <cellStyle name="supPercentageL 3 12" xfId="6158" xr:uid="{00000000-0005-0000-0000-000014180000}"/>
    <cellStyle name="supPercentageL 3 13" xfId="6159" xr:uid="{00000000-0005-0000-0000-000015180000}"/>
    <cellStyle name="supPercentageL 3 14" xfId="6160" xr:uid="{00000000-0005-0000-0000-000016180000}"/>
    <cellStyle name="supPercentageL 3 2" xfId="6161" xr:uid="{00000000-0005-0000-0000-000017180000}"/>
    <cellStyle name="supPercentageL 3 3" xfId="6162" xr:uid="{00000000-0005-0000-0000-000018180000}"/>
    <cellStyle name="supPercentageL 3 4" xfId="6163" xr:uid="{00000000-0005-0000-0000-000019180000}"/>
    <cellStyle name="supPercentageL 3 5" xfId="6164" xr:uid="{00000000-0005-0000-0000-00001A180000}"/>
    <cellStyle name="supPercentageL 3 6" xfId="6165" xr:uid="{00000000-0005-0000-0000-00001B180000}"/>
    <cellStyle name="supPercentageL 3 7" xfId="6166" xr:uid="{00000000-0005-0000-0000-00001C180000}"/>
    <cellStyle name="supPercentageL 3 8" xfId="6167" xr:uid="{00000000-0005-0000-0000-00001D180000}"/>
    <cellStyle name="supPercentageL 3 9" xfId="6168" xr:uid="{00000000-0005-0000-0000-00001E180000}"/>
    <cellStyle name="supPercentageL 4" xfId="6169" xr:uid="{00000000-0005-0000-0000-00001F180000}"/>
    <cellStyle name="supPercentageL 4 10" xfId="6170" xr:uid="{00000000-0005-0000-0000-000020180000}"/>
    <cellStyle name="supPercentageL 4 11" xfId="6171" xr:uid="{00000000-0005-0000-0000-000021180000}"/>
    <cellStyle name="supPercentageL 4 12" xfId="6172" xr:uid="{00000000-0005-0000-0000-000022180000}"/>
    <cellStyle name="supPercentageL 4 13" xfId="6173" xr:uid="{00000000-0005-0000-0000-000023180000}"/>
    <cellStyle name="supPercentageL 4 14" xfId="6174" xr:uid="{00000000-0005-0000-0000-000024180000}"/>
    <cellStyle name="supPercentageL 4 2" xfId="6175" xr:uid="{00000000-0005-0000-0000-000025180000}"/>
    <cellStyle name="supPercentageL 4 3" xfId="6176" xr:uid="{00000000-0005-0000-0000-000026180000}"/>
    <cellStyle name="supPercentageL 4 4" xfId="6177" xr:uid="{00000000-0005-0000-0000-000027180000}"/>
    <cellStyle name="supPercentageL 4 5" xfId="6178" xr:uid="{00000000-0005-0000-0000-000028180000}"/>
    <cellStyle name="supPercentageL 4 6" xfId="6179" xr:uid="{00000000-0005-0000-0000-000029180000}"/>
    <cellStyle name="supPercentageL 4 7" xfId="6180" xr:uid="{00000000-0005-0000-0000-00002A180000}"/>
    <cellStyle name="supPercentageL 4 8" xfId="6181" xr:uid="{00000000-0005-0000-0000-00002B180000}"/>
    <cellStyle name="supPercentageL 4 9" xfId="6182" xr:uid="{00000000-0005-0000-0000-00002C180000}"/>
    <cellStyle name="supPercentageL 5" xfId="6183" xr:uid="{00000000-0005-0000-0000-00002D180000}"/>
    <cellStyle name="supPercentageL 6" xfId="6184" xr:uid="{00000000-0005-0000-0000-00002E180000}"/>
    <cellStyle name="supPercentageL 7" xfId="6185" xr:uid="{00000000-0005-0000-0000-00002F180000}"/>
    <cellStyle name="supPercentageL 8" xfId="6186" xr:uid="{00000000-0005-0000-0000-000030180000}"/>
    <cellStyle name="supPercentageL 9" xfId="6187" xr:uid="{00000000-0005-0000-0000-000031180000}"/>
    <cellStyle name="supPercentageM" xfId="6188" xr:uid="{00000000-0005-0000-0000-000032180000}"/>
    <cellStyle name="supPercentageM 10" xfId="6189" xr:uid="{00000000-0005-0000-0000-000033180000}"/>
    <cellStyle name="supPercentageM 11" xfId="6190" xr:uid="{00000000-0005-0000-0000-000034180000}"/>
    <cellStyle name="supPercentageM 12" xfId="6191" xr:uid="{00000000-0005-0000-0000-000035180000}"/>
    <cellStyle name="supPercentageM 13" xfId="6192" xr:uid="{00000000-0005-0000-0000-000036180000}"/>
    <cellStyle name="supPercentageM 2" xfId="6193" xr:uid="{00000000-0005-0000-0000-000037180000}"/>
    <cellStyle name="supPercentageM 2 10" xfId="6194" xr:uid="{00000000-0005-0000-0000-000038180000}"/>
    <cellStyle name="supPercentageM 2 11" xfId="6195" xr:uid="{00000000-0005-0000-0000-000039180000}"/>
    <cellStyle name="supPercentageM 2 12" xfId="6196" xr:uid="{00000000-0005-0000-0000-00003A180000}"/>
    <cellStyle name="supPercentageM 2 2" xfId="6197" xr:uid="{00000000-0005-0000-0000-00003B180000}"/>
    <cellStyle name="supPercentageM 2 2 10" xfId="6198" xr:uid="{00000000-0005-0000-0000-00003C180000}"/>
    <cellStyle name="supPercentageM 2 2 11" xfId="6199" xr:uid="{00000000-0005-0000-0000-00003D180000}"/>
    <cellStyle name="supPercentageM 2 2 12" xfId="6200" xr:uid="{00000000-0005-0000-0000-00003E180000}"/>
    <cellStyle name="supPercentageM 2 2 13" xfId="6201" xr:uid="{00000000-0005-0000-0000-00003F180000}"/>
    <cellStyle name="supPercentageM 2 2 14" xfId="6202" xr:uid="{00000000-0005-0000-0000-000040180000}"/>
    <cellStyle name="supPercentageM 2 2 2" xfId="6203" xr:uid="{00000000-0005-0000-0000-000041180000}"/>
    <cellStyle name="supPercentageM 2 2 3" xfId="6204" xr:uid="{00000000-0005-0000-0000-000042180000}"/>
    <cellStyle name="supPercentageM 2 2 4" xfId="6205" xr:uid="{00000000-0005-0000-0000-000043180000}"/>
    <cellStyle name="supPercentageM 2 2 5" xfId="6206" xr:uid="{00000000-0005-0000-0000-000044180000}"/>
    <cellStyle name="supPercentageM 2 2 6" xfId="6207" xr:uid="{00000000-0005-0000-0000-000045180000}"/>
    <cellStyle name="supPercentageM 2 2 7" xfId="6208" xr:uid="{00000000-0005-0000-0000-000046180000}"/>
    <cellStyle name="supPercentageM 2 2 8" xfId="6209" xr:uid="{00000000-0005-0000-0000-000047180000}"/>
    <cellStyle name="supPercentageM 2 2 9" xfId="6210" xr:uid="{00000000-0005-0000-0000-000048180000}"/>
    <cellStyle name="supPercentageM 2 3" xfId="6211" xr:uid="{00000000-0005-0000-0000-000049180000}"/>
    <cellStyle name="supPercentageM 2 3 10" xfId="6212" xr:uid="{00000000-0005-0000-0000-00004A180000}"/>
    <cellStyle name="supPercentageM 2 3 11" xfId="6213" xr:uid="{00000000-0005-0000-0000-00004B180000}"/>
    <cellStyle name="supPercentageM 2 3 12" xfId="6214" xr:uid="{00000000-0005-0000-0000-00004C180000}"/>
    <cellStyle name="supPercentageM 2 3 13" xfId="6215" xr:uid="{00000000-0005-0000-0000-00004D180000}"/>
    <cellStyle name="supPercentageM 2 3 14" xfId="6216" xr:uid="{00000000-0005-0000-0000-00004E180000}"/>
    <cellStyle name="supPercentageM 2 3 2" xfId="6217" xr:uid="{00000000-0005-0000-0000-00004F180000}"/>
    <cellStyle name="supPercentageM 2 3 3" xfId="6218" xr:uid="{00000000-0005-0000-0000-000050180000}"/>
    <cellStyle name="supPercentageM 2 3 4" xfId="6219" xr:uid="{00000000-0005-0000-0000-000051180000}"/>
    <cellStyle name="supPercentageM 2 3 5" xfId="6220" xr:uid="{00000000-0005-0000-0000-000052180000}"/>
    <cellStyle name="supPercentageM 2 3 6" xfId="6221" xr:uid="{00000000-0005-0000-0000-000053180000}"/>
    <cellStyle name="supPercentageM 2 3 7" xfId="6222" xr:uid="{00000000-0005-0000-0000-000054180000}"/>
    <cellStyle name="supPercentageM 2 3 8" xfId="6223" xr:uid="{00000000-0005-0000-0000-000055180000}"/>
    <cellStyle name="supPercentageM 2 3 9" xfId="6224" xr:uid="{00000000-0005-0000-0000-000056180000}"/>
    <cellStyle name="supPercentageM 2 4" xfId="6225" xr:uid="{00000000-0005-0000-0000-000057180000}"/>
    <cellStyle name="supPercentageM 2 5" xfId="6226" xr:uid="{00000000-0005-0000-0000-000058180000}"/>
    <cellStyle name="supPercentageM 2 6" xfId="6227" xr:uid="{00000000-0005-0000-0000-000059180000}"/>
    <cellStyle name="supPercentageM 2 7" xfId="6228" xr:uid="{00000000-0005-0000-0000-00005A180000}"/>
    <cellStyle name="supPercentageM 2 8" xfId="6229" xr:uid="{00000000-0005-0000-0000-00005B180000}"/>
    <cellStyle name="supPercentageM 2 9" xfId="6230" xr:uid="{00000000-0005-0000-0000-00005C180000}"/>
    <cellStyle name="supPercentageM 3" xfId="6231" xr:uid="{00000000-0005-0000-0000-00005D180000}"/>
    <cellStyle name="supPercentageM 3 10" xfId="6232" xr:uid="{00000000-0005-0000-0000-00005E180000}"/>
    <cellStyle name="supPercentageM 3 11" xfId="6233" xr:uid="{00000000-0005-0000-0000-00005F180000}"/>
    <cellStyle name="supPercentageM 3 12" xfId="6234" xr:uid="{00000000-0005-0000-0000-000060180000}"/>
    <cellStyle name="supPercentageM 3 13" xfId="6235" xr:uid="{00000000-0005-0000-0000-000061180000}"/>
    <cellStyle name="supPercentageM 3 14" xfId="6236" xr:uid="{00000000-0005-0000-0000-000062180000}"/>
    <cellStyle name="supPercentageM 3 15" xfId="6237" xr:uid="{00000000-0005-0000-0000-000063180000}"/>
    <cellStyle name="supPercentageM 3 2" xfId="6238" xr:uid="{00000000-0005-0000-0000-000064180000}"/>
    <cellStyle name="supPercentageM 3 3" xfId="6239" xr:uid="{00000000-0005-0000-0000-000065180000}"/>
    <cellStyle name="supPercentageM 3 4" xfId="6240" xr:uid="{00000000-0005-0000-0000-000066180000}"/>
    <cellStyle name="supPercentageM 3 5" xfId="6241" xr:uid="{00000000-0005-0000-0000-000067180000}"/>
    <cellStyle name="supPercentageM 3 6" xfId="6242" xr:uid="{00000000-0005-0000-0000-000068180000}"/>
    <cellStyle name="supPercentageM 3 7" xfId="6243" xr:uid="{00000000-0005-0000-0000-000069180000}"/>
    <cellStyle name="supPercentageM 3 8" xfId="6244" xr:uid="{00000000-0005-0000-0000-00006A180000}"/>
    <cellStyle name="supPercentageM 3 9" xfId="6245" xr:uid="{00000000-0005-0000-0000-00006B180000}"/>
    <cellStyle name="supPercentageM 4" xfId="6246" xr:uid="{00000000-0005-0000-0000-00006C180000}"/>
    <cellStyle name="supPercentageM 4 10" xfId="6247" xr:uid="{00000000-0005-0000-0000-00006D180000}"/>
    <cellStyle name="supPercentageM 4 11" xfId="6248" xr:uid="{00000000-0005-0000-0000-00006E180000}"/>
    <cellStyle name="supPercentageM 4 12" xfId="6249" xr:uid="{00000000-0005-0000-0000-00006F180000}"/>
    <cellStyle name="supPercentageM 4 13" xfId="6250" xr:uid="{00000000-0005-0000-0000-000070180000}"/>
    <cellStyle name="supPercentageM 4 14" xfId="6251" xr:uid="{00000000-0005-0000-0000-000071180000}"/>
    <cellStyle name="supPercentageM 4 2" xfId="6252" xr:uid="{00000000-0005-0000-0000-000072180000}"/>
    <cellStyle name="supPercentageM 4 3" xfId="6253" xr:uid="{00000000-0005-0000-0000-000073180000}"/>
    <cellStyle name="supPercentageM 4 4" xfId="6254" xr:uid="{00000000-0005-0000-0000-000074180000}"/>
    <cellStyle name="supPercentageM 4 5" xfId="6255" xr:uid="{00000000-0005-0000-0000-000075180000}"/>
    <cellStyle name="supPercentageM 4 6" xfId="6256" xr:uid="{00000000-0005-0000-0000-000076180000}"/>
    <cellStyle name="supPercentageM 4 7" xfId="6257" xr:uid="{00000000-0005-0000-0000-000077180000}"/>
    <cellStyle name="supPercentageM 4 8" xfId="6258" xr:uid="{00000000-0005-0000-0000-000078180000}"/>
    <cellStyle name="supPercentageM 4 9" xfId="6259" xr:uid="{00000000-0005-0000-0000-000079180000}"/>
    <cellStyle name="supPercentageM 5" xfId="6260" xr:uid="{00000000-0005-0000-0000-00007A180000}"/>
    <cellStyle name="supPercentageM 6" xfId="6261" xr:uid="{00000000-0005-0000-0000-00007B180000}"/>
    <cellStyle name="supPercentageM 7" xfId="6262" xr:uid="{00000000-0005-0000-0000-00007C180000}"/>
    <cellStyle name="supPercentageM 8" xfId="6263" xr:uid="{00000000-0005-0000-0000-00007D180000}"/>
    <cellStyle name="supPercentageM 9" xfId="6264" xr:uid="{00000000-0005-0000-0000-00007E180000}"/>
    <cellStyle name="supSelection" xfId="6265" xr:uid="{00000000-0005-0000-0000-00007F180000}"/>
    <cellStyle name="supSelection 10" xfId="6266" xr:uid="{00000000-0005-0000-0000-000080180000}"/>
    <cellStyle name="supSelection 11" xfId="6267" xr:uid="{00000000-0005-0000-0000-000081180000}"/>
    <cellStyle name="supSelection 12" xfId="6268" xr:uid="{00000000-0005-0000-0000-000082180000}"/>
    <cellStyle name="supSelection 13" xfId="6269" xr:uid="{00000000-0005-0000-0000-000083180000}"/>
    <cellStyle name="supSelection 2" xfId="6270" xr:uid="{00000000-0005-0000-0000-000084180000}"/>
    <cellStyle name="supSelection 2 10" xfId="6271" xr:uid="{00000000-0005-0000-0000-000085180000}"/>
    <cellStyle name="supSelection 2 11" xfId="6272" xr:uid="{00000000-0005-0000-0000-000086180000}"/>
    <cellStyle name="supSelection 2 12" xfId="6273" xr:uid="{00000000-0005-0000-0000-000087180000}"/>
    <cellStyle name="supSelection 2 2" xfId="6274" xr:uid="{00000000-0005-0000-0000-000088180000}"/>
    <cellStyle name="supSelection 2 2 10" xfId="6275" xr:uid="{00000000-0005-0000-0000-000089180000}"/>
    <cellStyle name="supSelection 2 2 11" xfId="6276" xr:uid="{00000000-0005-0000-0000-00008A180000}"/>
    <cellStyle name="supSelection 2 2 12" xfId="6277" xr:uid="{00000000-0005-0000-0000-00008B180000}"/>
    <cellStyle name="supSelection 2 2 13" xfId="6278" xr:uid="{00000000-0005-0000-0000-00008C180000}"/>
    <cellStyle name="supSelection 2 2 14" xfId="6279" xr:uid="{00000000-0005-0000-0000-00008D180000}"/>
    <cellStyle name="supSelection 2 2 2" xfId="6280" xr:uid="{00000000-0005-0000-0000-00008E180000}"/>
    <cellStyle name="supSelection 2 2 3" xfId="6281" xr:uid="{00000000-0005-0000-0000-00008F180000}"/>
    <cellStyle name="supSelection 2 2 4" xfId="6282" xr:uid="{00000000-0005-0000-0000-000090180000}"/>
    <cellStyle name="supSelection 2 2 5" xfId="6283" xr:uid="{00000000-0005-0000-0000-000091180000}"/>
    <cellStyle name="supSelection 2 2 6" xfId="6284" xr:uid="{00000000-0005-0000-0000-000092180000}"/>
    <cellStyle name="supSelection 2 2 7" xfId="6285" xr:uid="{00000000-0005-0000-0000-000093180000}"/>
    <cellStyle name="supSelection 2 2 8" xfId="6286" xr:uid="{00000000-0005-0000-0000-000094180000}"/>
    <cellStyle name="supSelection 2 2 9" xfId="6287" xr:uid="{00000000-0005-0000-0000-000095180000}"/>
    <cellStyle name="supSelection 2 3" xfId="6288" xr:uid="{00000000-0005-0000-0000-000096180000}"/>
    <cellStyle name="supSelection 2 3 10" xfId="6289" xr:uid="{00000000-0005-0000-0000-000097180000}"/>
    <cellStyle name="supSelection 2 3 11" xfId="6290" xr:uid="{00000000-0005-0000-0000-000098180000}"/>
    <cellStyle name="supSelection 2 3 12" xfId="6291" xr:uid="{00000000-0005-0000-0000-000099180000}"/>
    <cellStyle name="supSelection 2 3 13" xfId="6292" xr:uid="{00000000-0005-0000-0000-00009A180000}"/>
    <cellStyle name="supSelection 2 3 14" xfId="6293" xr:uid="{00000000-0005-0000-0000-00009B180000}"/>
    <cellStyle name="supSelection 2 3 2" xfId="6294" xr:uid="{00000000-0005-0000-0000-00009C180000}"/>
    <cellStyle name="supSelection 2 3 3" xfId="6295" xr:uid="{00000000-0005-0000-0000-00009D180000}"/>
    <cellStyle name="supSelection 2 3 4" xfId="6296" xr:uid="{00000000-0005-0000-0000-00009E180000}"/>
    <cellStyle name="supSelection 2 3 5" xfId="6297" xr:uid="{00000000-0005-0000-0000-00009F180000}"/>
    <cellStyle name="supSelection 2 3 6" xfId="6298" xr:uid="{00000000-0005-0000-0000-0000A0180000}"/>
    <cellStyle name="supSelection 2 3 7" xfId="6299" xr:uid="{00000000-0005-0000-0000-0000A1180000}"/>
    <cellStyle name="supSelection 2 3 8" xfId="6300" xr:uid="{00000000-0005-0000-0000-0000A2180000}"/>
    <cellStyle name="supSelection 2 3 9" xfId="6301" xr:uid="{00000000-0005-0000-0000-0000A3180000}"/>
    <cellStyle name="supSelection 2 4" xfId="6302" xr:uid="{00000000-0005-0000-0000-0000A4180000}"/>
    <cellStyle name="supSelection 2 5" xfId="6303" xr:uid="{00000000-0005-0000-0000-0000A5180000}"/>
    <cellStyle name="supSelection 2 6" xfId="6304" xr:uid="{00000000-0005-0000-0000-0000A6180000}"/>
    <cellStyle name="supSelection 2 7" xfId="6305" xr:uid="{00000000-0005-0000-0000-0000A7180000}"/>
    <cellStyle name="supSelection 2 8" xfId="6306" xr:uid="{00000000-0005-0000-0000-0000A8180000}"/>
    <cellStyle name="supSelection 2 9" xfId="6307" xr:uid="{00000000-0005-0000-0000-0000A9180000}"/>
    <cellStyle name="supSelection 3" xfId="6308" xr:uid="{00000000-0005-0000-0000-0000AA180000}"/>
    <cellStyle name="supSelection 3 10" xfId="6309" xr:uid="{00000000-0005-0000-0000-0000AB180000}"/>
    <cellStyle name="supSelection 3 11" xfId="6310" xr:uid="{00000000-0005-0000-0000-0000AC180000}"/>
    <cellStyle name="supSelection 3 12" xfId="6311" xr:uid="{00000000-0005-0000-0000-0000AD180000}"/>
    <cellStyle name="supSelection 3 13" xfId="6312" xr:uid="{00000000-0005-0000-0000-0000AE180000}"/>
    <cellStyle name="supSelection 3 14" xfId="6313" xr:uid="{00000000-0005-0000-0000-0000AF180000}"/>
    <cellStyle name="supSelection 3 2" xfId="6314" xr:uid="{00000000-0005-0000-0000-0000B0180000}"/>
    <cellStyle name="supSelection 3 3" xfId="6315" xr:uid="{00000000-0005-0000-0000-0000B1180000}"/>
    <cellStyle name="supSelection 3 4" xfId="6316" xr:uid="{00000000-0005-0000-0000-0000B2180000}"/>
    <cellStyle name="supSelection 3 5" xfId="6317" xr:uid="{00000000-0005-0000-0000-0000B3180000}"/>
    <cellStyle name="supSelection 3 6" xfId="6318" xr:uid="{00000000-0005-0000-0000-0000B4180000}"/>
    <cellStyle name="supSelection 3 7" xfId="6319" xr:uid="{00000000-0005-0000-0000-0000B5180000}"/>
    <cellStyle name="supSelection 3 8" xfId="6320" xr:uid="{00000000-0005-0000-0000-0000B6180000}"/>
    <cellStyle name="supSelection 3 9" xfId="6321" xr:uid="{00000000-0005-0000-0000-0000B7180000}"/>
    <cellStyle name="supSelection 4" xfId="6322" xr:uid="{00000000-0005-0000-0000-0000B8180000}"/>
    <cellStyle name="supSelection 4 10" xfId="6323" xr:uid="{00000000-0005-0000-0000-0000B9180000}"/>
    <cellStyle name="supSelection 4 11" xfId="6324" xr:uid="{00000000-0005-0000-0000-0000BA180000}"/>
    <cellStyle name="supSelection 4 12" xfId="6325" xr:uid="{00000000-0005-0000-0000-0000BB180000}"/>
    <cellStyle name="supSelection 4 13" xfId="6326" xr:uid="{00000000-0005-0000-0000-0000BC180000}"/>
    <cellStyle name="supSelection 4 14" xfId="6327" xr:uid="{00000000-0005-0000-0000-0000BD180000}"/>
    <cellStyle name="supSelection 4 2" xfId="6328" xr:uid="{00000000-0005-0000-0000-0000BE180000}"/>
    <cellStyle name="supSelection 4 3" xfId="6329" xr:uid="{00000000-0005-0000-0000-0000BF180000}"/>
    <cellStyle name="supSelection 4 4" xfId="6330" xr:uid="{00000000-0005-0000-0000-0000C0180000}"/>
    <cellStyle name="supSelection 4 5" xfId="6331" xr:uid="{00000000-0005-0000-0000-0000C1180000}"/>
    <cellStyle name="supSelection 4 6" xfId="6332" xr:uid="{00000000-0005-0000-0000-0000C2180000}"/>
    <cellStyle name="supSelection 4 7" xfId="6333" xr:uid="{00000000-0005-0000-0000-0000C3180000}"/>
    <cellStyle name="supSelection 4 8" xfId="6334" xr:uid="{00000000-0005-0000-0000-0000C4180000}"/>
    <cellStyle name="supSelection 4 9" xfId="6335" xr:uid="{00000000-0005-0000-0000-0000C5180000}"/>
    <cellStyle name="supSelection 5" xfId="6336" xr:uid="{00000000-0005-0000-0000-0000C6180000}"/>
    <cellStyle name="supSelection 6" xfId="6337" xr:uid="{00000000-0005-0000-0000-0000C7180000}"/>
    <cellStyle name="supSelection 7" xfId="6338" xr:uid="{00000000-0005-0000-0000-0000C8180000}"/>
    <cellStyle name="supSelection 8" xfId="6339" xr:uid="{00000000-0005-0000-0000-0000C9180000}"/>
    <cellStyle name="supSelection 9" xfId="6340" xr:uid="{00000000-0005-0000-0000-0000CA180000}"/>
    <cellStyle name="supText" xfId="6341" xr:uid="{00000000-0005-0000-0000-0000CB180000}"/>
    <cellStyle name="supText 10" xfId="6342" xr:uid="{00000000-0005-0000-0000-0000CC180000}"/>
    <cellStyle name="supText 11" xfId="6343" xr:uid="{00000000-0005-0000-0000-0000CD180000}"/>
    <cellStyle name="supText 12" xfId="6344" xr:uid="{00000000-0005-0000-0000-0000CE180000}"/>
    <cellStyle name="supText 13" xfId="6345" xr:uid="{00000000-0005-0000-0000-0000CF180000}"/>
    <cellStyle name="supText 2" xfId="6346" xr:uid="{00000000-0005-0000-0000-0000D0180000}"/>
    <cellStyle name="supText 2 10" xfId="6347" xr:uid="{00000000-0005-0000-0000-0000D1180000}"/>
    <cellStyle name="supText 2 11" xfId="6348" xr:uid="{00000000-0005-0000-0000-0000D2180000}"/>
    <cellStyle name="supText 2 12" xfId="6349" xr:uid="{00000000-0005-0000-0000-0000D3180000}"/>
    <cellStyle name="supText 2 2" xfId="6350" xr:uid="{00000000-0005-0000-0000-0000D4180000}"/>
    <cellStyle name="supText 2 2 10" xfId="6351" xr:uid="{00000000-0005-0000-0000-0000D5180000}"/>
    <cellStyle name="supText 2 2 11" xfId="6352" xr:uid="{00000000-0005-0000-0000-0000D6180000}"/>
    <cellStyle name="supText 2 2 12" xfId="6353" xr:uid="{00000000-0005-0000-0000-0000D7180000}"/>
    <cellStyle name="supText 2 2 13" xfId="6354" xr:uid="{00000000-0005-0000-0000-0000D8180000}"/>
    <cellStyle name="supText 2 2 14" xfId="6355" xr:uid="{00000000-0005-0000-0000-0000D9180000}"/>
    <cellStyle name="supText 2 2 2" xfId="6356" xr:uid="{00000000-0005-0000-0000-0000DA180000}"/>
    <cellStyle name="supText 2 2 3" xfId="6357" xr:uid="{00000000-0005-0000-0000-0000DB180000}"/>
    <cellStyle name="supText 2 2 4" xfId="6358" xr:uid="{00000000-0005-0000-0000-0000DC180000}"/>
    <cellStyle name="supText 2 2 5" xfId="6359" xr:uid="{00000000-0005-0000-0000-0000DD180000}"/>
    <cellStyle name="supText 2 2 6" xfId="6360" xr:uid="{00000000-0005-0000-0000-0000DE180000}"/>
    <cellStyle name="supText 2 2 7" xfId="6361" xr:uid="{00000000-0005-0000-0000-0000DF180000}"/>
    <cellStyle name="supText 2 2 8" xfId="6362" xr:uid="{00000000-0005-0000-0000-0000E0180000}"/>
    <cellStyle name="supText 2 2 9" xfId="6363" xr:uid="{00000000-0005-0000-0000-0000E1180000}"/>
    <cellStyle name="supText 2 3" xfId="6364" xr:uid="{00000000-0005-0000-0000-0000E2180000}"/>
    <cellStyle name="supText 2 3 10" xfId="6365" xr:uid="{00000000-0005-0000-0000-0000E3180000}"/>
    <cellStyle name="supText 2 3 11" xfId="6366" xr:uid="{00000000-0005-0000-0000-0000E4180000}"/>
    <cellStyle name="supText 2 3 12" xfId="6367" xr:uid="{00000000-0005-0000-0000-0000E5180000}"/>
    <cellStyle name="supText 2 3 13" xfId="6368" xr:uid="{00000000-0005-0000-0000-0000E6180000}"/>
    <cellStyle name="supText 2 3 14" xfId="6369" xr:uid="{00000000-0005-0000-0000-0000E7180000}"/>
    <cellStyle name="supText 2 3 2" xfId="6370" xr:uid="{00000000-0005-0000-0000-0000E8180000}"/>
    <cellStyle name="supText 2 3 3" xfId="6371" xr:uid="{00000000-0005-0000-0000-0000E9180000}"/>
    <cellStyle name="supText 2 3 4" xfId="6372" xr:uid="{00000000-0005-0000-0000-0000EA180000}"/>
    <cellStyle name="supText 2 3 5" xfId="6373" xr:uid="{00000000-0005-0000-0000-0000EB180000}"/>
    <cellStyle name="supText 2 3 6" xfId="6374" xr:uid="{00000000-0005-0000-0000-0000EC180000}"/>
    <cellStyle name="supText 2 3 7" xfId="6375" xr:uid="{00000000-0005-0000-0000-0000ED180000}"/>
    <cellStyle name="supText 2 3 8" xfId="6376" xr:uid="{00000000-0005-0000-0000-0000EE180000}"/>
    <cellStyle name="supText 2 3 9" xfId="6377" xr:uid="{00000000-0005-0000-0000-0000EF180000}"/>
    <cellStyle name="supText 2 4" xfId="6378" xr:uid="{00000000-0005-0000-0000-0000F0180000}"/>
    <cellStyle name="supText 2 5" xfId="6379" xr:uid="{00000000-0005-0000-0000-0000F1180000}"/>
    <cellStyle name="supText 2 6" xfId="6380" xr:uid="{00000000-0005-0000-0000-0000F2180000}"/>
    <cellStyle name="supText 2 7" xfId="6381" xr:uid="{00000000-0005-0000-0000-0000F3180000}"/>
    <cellStyle name="supText 2 8" xfId="6382" xr:uid="{00000000-0005-0000-0000-0000F4180000}"/>
    <cellStyle name="supText 2 9" xfId="6383" xr:uid="{00000000-0005-0000-0000-0000F5180000}"/>
    <cellStyle name="supText 3" xfId="6384" xr:uid="{00000000-0005-0000-0000-0000F6180000}"/>
    <cellStyle name="supText 3 10" xfId="6385" xr:uid="{00000000-0005-0000-0000-0000F7180000}"/>
    <cellStyle name="supText 3 11" xfId="6386" xr:uid="{00000000-0005-0000-0000-0000F8180000}"/>
    <cellStyle name="supText 3 12" xfId="6387" xr:uid="{00000000-0005-0000-0000-0000F9180000}"/>
    <cellStyle name="supText 3 13" xfId="6388" xr:uid="{00000000-0005-0000-0000-0000FA180000}"/>
    <cellStyle name="supText 3 14" xfId="6389" xr:uid="{00000000-0005-0000-0000-0000FB180000}"/>
    <cellStyle name="supText 3 2" xfId="6390" xr:uid="{00000000-0005-0000-0000-0000FC180000}"/>
    <cellStyle name="supText 3 3" xfId="6391" xr:uid="{00000000-0005-0000-0000-0000FD180000}"/>
    <cellStyle name="supText 3 4" xfId="6392" xr:uid="{00000000-0005-0000-0000-0000FE180000}"/>
    <cellStyle name="supText 3 5" xfId="6393" xr:uid="{00000000-0005-0000-0000-0000FF180000}"/>
    <cellStyle name="supText 3 6" xfId="6394" xr:uid="{00000000-0005-0000-0000-000000190000}"/>
    <cellStyle name="supText 3 7" xfId="6395" xr:uid="{00000000-0005-0000-0000-000001190000}"/>
    <cellStyle name="supText 3 8" xfId="6396" xr:uid="{00000000-0005-0000-0000-000002190000}"/>
    <cellStyle name="supText 3 9" xfId="6397" xr:uid="{00000000-0005-0000-0000-000003190000}"/>
    <cellStyle name="supText 4" xfId="6398" xr:uid="{00000000-0005-0000-0000-000004190000}"/>
    <cellStyle name="supText 4 10" xfId="6399" xr:uid="{00000000-0005-0000-0000-000005190000}"/>
    <cellStyle name="supText 4 11" xfId="6400" xr:uid="{00000000-0005-0000-0000-000006190000}"/>
    <cellStyle name="supText 4 12" xfId="6401" xr:uid="{00000000-0005-0000-0000-000007190000}"/>
    <cellStyle name="supText 4 13" xfId="6402" xr:uid="{00000000-0005-0000-0000-000008190000}"/>
    <cellStyle name="supText 4 14" xfId="6403" xr:uid="{00000000-0005-0000-0000-000009190000}"/>
    <cellStyle name="supText 4 2" xfId="6404" xr:uid="{00000000-0005-0000-0000-00000A190000}"/>
    <cellStyle name="supText 4 3" xfId="6405" xr:uid="{00000000-0005-0000-0000-00000B190000}"/>
    <cellStyle name="supText 4 4" xfId="6406" xr:uid="{00000000-0005-0000-0000-00000C190000}"/>
    <cellStyle name="supText 4 5" xfId="6407" xr:uid="{00000000-0005-0000-0000-00000D190000}"/>
    <cellStyle name="supText 4 6" xfId="6408" xr:uid="{00000000-0005-0000-0000-00000E190000}"/>
    <cellStyle name="supText 4 7" xfId="6409" xr:uid="{00000000-0005-0000-0000-00000F190000}"/>
    <cellStyle name="supText 4 8" xfId="6410" xr:uid="{00000000-0005-0000-0000-000010190000}"/>
    <cellStyle name="supText 4 9" xfId="6411" xr:uid="{00000000-0005-0000-0000-000011190000}"/>
    <cellStyle name="supText 5" xfId="6412" xr:uid="{00000000-0005-0000-0000-000012190000}"/>
    <cellStyle name="supText 6" xfId="6413" xr:uid="{00000000-0005-0000-0000-000013190000}"/>
    <cellStyle name="supText 7" xfId="6414" xr:uid="{00000000-0005-0000-0000-000014190000}"/>
    <cellStyle name="supText 8" xfId="6415" xr:uid="{00000000-0005-0000-0000-000015190000}"/>
    <cellStyle name="supText 9" xfId="6416" xr:uid="{00000000-0005-0000-0000-000016190000}"/>
    <cellStyle name="Table Col Head" xfId="6417" xr:uid="{00000000-0005-0000-0000-000017190000}"/>
    <cellStyle name="Table Head" xfId="6418" xr:uid="{00000000-0005-0000-0000-000018190000}"/>
    <cellStyle name="Table Head Aligned" xfId="6419" xr:uid="{00000000-0005-0000-0000-000019190000}"/>
    <cellStyle name="Table Head Aligned 2" xfId="6420" xr:uid="{00000000-0005-0000-0000-00001A190000}"/>
    <cellStyle name="Table Head Blue" xfId="6421" xr:uid="{00000000-0005-0000-0000-00001B190000}"/>
    <cellStyle name="Table Head Green" xfId="6422" xr:uid="{00000000-0005-0000-0000-00001C190000}"/>
    <cellStyle name="Table Head Green 2" xfId="6423" xr:uid="{00000000-0005-0000-0000-00001D190000}"/>
    <cellStyle name="Table Sub Head" xfId="6424" xr:uid="{00000000-0005-0000-0000-00001E190000}"/>
    <cellStyle name="Table Title" xfId="6425" xr:uid="{00000000-0005-0000-0000-00001F190000}"/>
    <cellStyle name="Table Units" xfId="6426" xr:uid="{00000000-0005-0000-0000-000020190000}"/>
    <cellStyle name="Testo avviso" xfId="6427" xr:uid="{00000000-0005-0000-0000-000021190000}"/>
    <cellStyle name="Testo descrittivo" xfId="6428" xr:uid="{00000000-0005-0000-0000-000022190000}"/>
    <cellStyle name="Texte explicatif" xfId="6429" xr:uid="{00000000-0005-0000-0000-000023190000}"/>
    <cellStyle name="Texto de advertencia" xfId="6430" xr:uid="{00000000-0005-0000-0000-000024190000}"/>
    <cellStyle name="Texto explicativo" xfId="6431" xr:uid="{00000000-0005-0000-0000-000025190000}"/>
    <cellStyle name="Title 2" xfId="6432" xr:uid="{00000000-0005-0000-0000-000026190000}"/>
    <cellStyle name="Title 2 2" xfId="6433" xr:uid="{00000000-0005-0000-0000-000027190000}"/>
    <cellStyle name="Title 2 3" xfId="6434" xr:uid="{00000000-0005-0000-0000-000028190000}"/>
    <cellStyle name="Title 2 4" xfId="6435" xr:uid="{00000000-0005-0000-0000-000029190000}"/>
    <cellStyle name="Title 2 5" xfId="6436" xr:uid="{00000000-0005-0000-0000-00002A190000}"/>
    <cellStyle name="Title 2 6" xfId="6437" xr:uid="{00000000-0005-0000-0000-00002B190000}"/>
    <cellStyle name="Title 3" xfId="6438" xr:uid="{00000000-0005-0000-0000-00002C190000}"/>
    <cellStyle name="Title 4" xfId="6439" xr:uid="{00000000-0005-0000-0000-00002D190000}"/>
    <cellStyle name="Title 5" xfId="6440" xr:uid="{00000000-0005-0000-0000-00002E190000}"/>
    <cellStyle name="Titles" xfId="6441" xr:uid="{00000000-0005-0000-0000-00002F190000}"/>
    <cellStyle name="Titolo" xfId="6442" xr:uid="{00000000-0005-0000-0000-000030190000}"/>
    <cellStyle name="Titolo 1" xfId="6443" xr:uid="{00000000-0005-0000-0000-000031190000}"/>
    <cellStyle name="Titolo 2" xfId="6444" xr:uid="{00000000-0005-0000-0000-000032190000}"/>
    <cellStyle name="Titolo 3" xfId="6445" xr:uid="{00000000-0005-0000-0000-000033190000}"/>
    <cellStyle name="Titolo 4" xfId="6446" xr:uid="{00000000-0005-0000-0000-000034190000}"/>
    <cellStyle name="Titolo_(D. Kurella) NCI Calculation per CAR guideline Dec 10 2012 - Q2-13-BCAR FINAL (051413)" xfId="6447" xr:uid="{00000000-0005-0000-0000-000035190000}"/>
    <cellStyle name="Titre" xfId="6448" xr:uid="{00000000-0005-0000-0000-000036190000}"/>
    <cellStyle name="Titre 1" xfId="6449" xr:uid="{00000000-0005-0000-0000-000037190000}"/>
    <cellStyle name="Titre 2" xfId="6450" xr:uid="{00000000-0005-0000-0000-000038190000}"/>
    <cellStyle name="Titre 3" xfId="6451" xr:uid="{00000000-0005-0000-0000-000039190000}"/>
    <cellStyle name="Titre 4" xfId="6452" xr:uid="{00000000-0005-0000-0000-00003A190000}"/>
    <cellStyle name="Título" xfId="6453" xr:uid="{00000000-0005-0000-0000-00003B190000}"/>
    <cellStyle name="Título 1" xfId="6454" xr:uid="{00000000-0005-0000-0000-00003C190000}"/>
    <cellStyle name="Título 2" xfId="6455" xr:uid="{00000000-0005-0000-0000-00003D190000}"/>
    <cellStyle name="Título 3" xfId="6456" xr:uid="{00000000-0005-0000-0000-00003E190000}"/>
    <cellStyle name="Total 10" xfId="6457" xr:uid="{00000000-0005-0000-0000-00003F190000}"/>
    <cellStyle name="Total 11" xfId="6458" xr:uid="{00000000-0005-0000-0000-000040190000}"/>
    <cellStyle name="Total 12" xfId="6459" xr:uid="{00000000-0005-0000-0000-000041190000}"/>
    <cellStyle name="Total 13" xfId="6460" xr:uid="{00000000-0005-0000-0000-000042190000}"/>
    <cellStyle name="Total 14" xfId="6461" xr:uid="{00000000-0005-0000-0000-000043190000}"/>
    <cellStyle name="Total 2" xfId="6462" xr:uid="{00000000-0005-0000-0000-000044190000}"/>
    <cellStyle name="Total 2 10" xfId="6463" xr:uid="{00000000-0005-0000-0000-000045190000}"/>
    <cellStyle name="Total 2 11" xfId="6464" xr:uid="{00000000-0005-0000-0000-000046190000}"/>
    <cellStyle name="Total 2 12" xfId="6465" xr:uid="{00000000-0005-0000-0000-000047190000}"/>
    <cellStyle name="Total 2 13" xfId="6466" xr:uid="{00000000-0005-0000-0000-000048190000}"/>
    <cellStyle name="Total 2 14" xfId="6467" xr:uid="{00000000-0005-0000-0000-000049190000}"/>
    <cellStyle name="Total 2 15" xfId="6468" xr:uid="{00000000-0005-0000-0000-00004A190000}"/>
    <cellStyle name="Total 2 16" xfId="6469" xr:uid="{00000000-0005-0000-0000-00004B190000}"/>
    <cellStyle name="Total 2 17" xfId="6470" xr:uid="{00000000-0005-0000-0000-00004C190000}"/>
    <cellStyle name="Total 2 2" xfId="6471" xr:uid="{00000000-0005-0000-0000-00004D190000}"/>
    <cellStyle name="Total 2 2 10" xfId="6472" xr:uid="{00000000-0005-0000-0000-00004E190000}"/>
    <cellStyle name="Total 2 2 11" xfId="6473" xr:uid="{00000000-0005-0000-0000-00004F190000}"/>
    <cellStyle name="Total 2 2 12" xfId="6474" xr:uid="{00000000-0005-0000-0000-000050190000}"/>
    <cellStyle name="Total 2 2 13" xfId="6475" xr:uid="{00000000-0005-0000-0000-000051190000}"/>
    <cellStyle name="Total 2 2 2" xfId="6476" xr:uid="{00000000-0005-0000-0000-000052190000}"/>
    <cellStyle name="Total 2 2 2 10" xfId="6477" xr:uid="{00000000-0005-0000-0000-000053190000}"/>
    <cellStyle name="Total 2 2 2 11" xfId="6478" xr:uid="{00000000-0005-0000-0000-000054190000}"/>
    <cellStyle name="Total 2 2 2 12" xfId="6479" xr:uid="{00000000-0005-0000-0000-000055190000}"/>
    <cellStyle name="Total 2 2 2 13" xfId="6480" xr:uid="{00000000-0005-0000-0000-000056190000}"/>
    <cellStyle name="Total 2 2 2 14" xfId="6481" xr:uid="{00000000-0005-0000-0000-000057190000}"/>
    <cellStyle name="Total 2 2 2 2" xfId="6482" xr:uid="{00000000-0005-0000-0000-000058190000}"/>
    <cellStyle name="Total 2 2 2 3" xfId="6483" xr:uid="{00000000-0005-0000-0000-000059190000}"/>
    <cellStyle name="Total 2 2 2 4" xfId="6484" xr:uid="{00000000-0005-0000-0000-00005A190000}"/>
    <cellStyle name="Total 2 2 2 5" xfId="6485" xr:uid="{00000000-0005-0000-0000-00005B190000}"/>
    <cellStyle name="Total 2 2 2 6" xfId="6486" xr:uid="{00000000-0005-0000-0000-00005C190000}"/>
    <cellStyle name="Total 2 2 2 7" xfId="6487" xr:uid="{00000000-0005-0000-0000-00005D190000}"/>
    <cellStyle name="Total 2 2 2 8" xfId="6488" xr:uid="{00000000-0005-0000-0000-00005E190000}"/>
    <cellStyle name="Total 2 2 2 9" xfId="6489" xr:uid="{00000000-0005-0000-0000-00005F190000}"/>
    <cellStyle name="Total 2 2 3" xfId="6490" xr:uid="{00000000-0005-0000-0000-000060190000}"/>
    <cellStyle name="Total 2 2 3 10" xfId="6491" xr:uid="{00000000-0005-0000-0000-000061190000}"/>
    <cellStyle name="Total 2 2 3 11" xfId="6492" xr:uid="{00000000-0005-0000-0000-000062190000}"/>
    <cellStyle name="Total 2 2 3 12" xfId="6493" xr:uid="{00000000-0005-0000-0000-000063190000}"/>
    <cellStyle name="Total 2 2 3 13" xfId="6494" xr:uid="{00000000-0005-0000-0000-000064190000}"/>
    <cellStyle name="Total 2 2 3 14" xfId="6495" xr:uid="{00000000-0005-0000-0000-000065190000}"/>
    <cellStyle name="Total 2 2 3 2" xfId="6496" xr:uid="{00000000-0005-0000-0000-000066190000}"/>
    <cellStyle name="Total 2 2 3 3" xfId="6497" xr:uid="{00000000-0005-0000-0000-000067190000}"/>
    <cellStyle name="Total 2 2 3 4" xfId="6498" xr:uid="{00000000-0005-0000-0000-000068190000}"/>
    <cellStyle name="Total 2 2 3 5" xfId="6499" xr:uid="{00000000-0005-0000-0000-000069190000}"/>
    <cellStyle name="Total 2 2 3 6" xfId="6500" xr:uid="{00000000-0005-0000-0000-00006A190000}"/>
    <cellStyle name="Total 2 2 3 7" xfId="6501" xr:uid="{00000000-0005-0000-0000-00006B190000}"/>
    <cellStyle name="Total 2 2 3 8" xfId="6502" xr:uid="{00000000-0005-0000-0000-00006C190000}"/>
    <cellStyle name="Total 2 2 3 9" xfId="6503" xr:uid="{00000000-0005-0000-0000-00006D190000}"/>
    <cellStyle name="Total 2 2 4" xfId="6504" xr:uid="{00000000-0005-0000-0000-00006E190000}"/>
    <cellStyle name="Total 2 2 5" xfId="6505" xr:uid="{00000000-0005-0000-0000-00006F190000}"/>
    <cellStyle name="Total 2 2 6" xfId="6506" xr:uid="{00000000-0005-0000-0000-000070190000}"/>
    <cellStyle name="Total 2 2 7" xfId="6507" xr:uid="{00000000-0005-0000-0000-000071190000}"/>
    <cellStyle name="Total 2 2 8" xfId="6508" xr:uid="{00000000-0005-0000-0000-000072190000}"/>
    <cellStyle name="Total 2 2 9" xfId="6509" xr:uid="{00000000-0005-0000-0000-000073190000}"/>
    <cellStyle name="Total 2 3" xfId="6510" xr:uid="{00000000-0005-0000-0000-000074190000}"/>
    <cellStyle name="Total 2 3 10" xfId="6511" xr:uid="{00000000-0005-0000-0000-000075190000}"/>
    <cellStyle name="Total 2 3 11" xfId="6512" xr:uid="{00000000-0005-0000-0000-000076190000}"/>
    <cellStyle name="Total 2 3 12" xfId="6513" xr:uid="{00000000-0005-0000-0000-000077190000}"/>
    <cellStyle name="Total 2 3 2" xfId="6514" xr:uid="{00000000-0005-0000-0000-000078190000}"/>
    <cellStyle name="Total 2 3 2 10" xfId="6515" xr:uid="{00000000-0005-0000-0000-000079190000}"/>
    <cellStyle name="Total 2 3 2 11" xfId="6516" xr:uid="{00000000-0005-0000-0000-00007A190000}"/>
    <cellStyle name="Total 2 3 2 12" xfId="6517" xr:uid="{00000000-0005-0000-0000-00007B190000}"/>
    <cellStyle name="Total 2 3 2 13" xfId="6518" xr:uid="{00000000-0005-0000-0000-00007C190000}"/>
    <cellStyle name="Total 2 3 2 14" xfId="6519" xr:uid="{00000000-0005-0000-0000-00007D190000}"/>
    <cellStyle name="Total 2 3 2 2" xfId="6520" xr:uid="{00000000-0005-0000-0000-00007E190000}"/>
    <cellStyle name="Total 2 3 2 3" xfId="6521" xr:uid="{00000000-0005-0000-0000-00007F190000}"/>
    <cellStyle name="Total 2 3 2 4" xfId="6522" xr:uid="{00000000-0005-0000-0000-000080190000}"/>
    <cellStyle name="Total 2 3 2 5" xfId="6523" xr:uid="{00000000-0005-0000-0000-000081190000}"/>
    <cellStyle name="Total 2 3 2 6" xfId="6524" xr:uid="{00000000-0005-0000-0000-000082190000}"/>
    <cellStyle name="Total 2 3 2 7" xfId="6525" xr:uid="{00000000-0005-0000-0000-000083190000}"/>
    <cellStyle name="Total 2 3 2 8" xfId="6526" xr:uid="{00000000-0005-0000-0000-000084190000}"/>
    <cellStyle name="Total 2 3 2 9" xfId="6527" xr:uid="{00000000-0005-0000-0000-000085190000}"/>
    <cellStyle name="Total 2 3 3" xfId="6528" xr:uid="{00000000-0005-0000-0000-000086190000}"/>
    <cellStyle name="Total 2 3 3 10" xfId="6529" xr:uid="{00000000-0005-0000-0000-000087190000}"/>
    <cellStyle name="Total 2 3 3 11" xfId="6530" xr:uid="{00000000-0005-0000-0000-000088190000}"/>
    <cellStyle name="Total 2 3 3 12" xfId="6531" xr:uid="{00000000-0005-0000-0000-000089190000}"/>
    <cellStyle name="Total 2 3 3 13" xfId="6532" xr:uid="{00000000-0005-0000-0000-00008A190000}"/>
    <cellStyle name="Total 2 3 3 14" xfId="6533" xr:uid="{00000000-0005-0000-0000-00008B190000}"/>
    <cellStyle name="Total 2 3 3 2" xfId="6534" xr:uid="{00000000-0005-0000-0000-00008C190000}"/>
    <cellStyle name="Total 2 3 3 3" xfId="6535" xr:uid="{00000000-0005-0000-0000-00008D190000}"/>
    <cellStyle name="Total 2 3 3 4" xfId="6536" xr:uid="{00000000-0005-0000-0000-00008E190000}"/>
    <cellStyle name="Total 2 3 3 5" xfId="6537" xr:uid="{00000000-0005-0000-0000-00008F190000}"/>
    <cellStyle name="Total 2 3 3 6" xfId="6538" xr:uid="{00000000-0005-0000-0000-000090190000}"/>
    <cellStyle name="Total 2 3 3 7" xfId="6539" xr:uid="{00000000-0005-0000-0000-000091190000}"/>
    <cellStyle name="Total 2 3 3 8" xfId="6540" xr:uid="{00000000-0005-0000-0000-000092190000}"/>
    <cellStyle name="Total 2 3 3 9" xfId="6541" xr:uid="{00000000-0005-0000-0000-000093190000}"/>
    <cellStyle name="Total 2 3 4" xfId="6542" xr:uid="{00000000-0005-0000-0000-000094190000}"/>
    <cellStyle name="Total 2 3 5" xfId="6543" xr:uid="{00000000-0005-0000-0000-000095190000}"/>
    <cellStyle name="Total 2 3 6" xfId="6544" xr:uid="{00000000-0005-0000-0000-000096190000}"/>
    <cellStyle name="Total 2 3 7" xfId="6545" xr:uid="{00000000-0005-0000-0000-000097190000}"/>
    <cellStyle name="Total 2 3 8" xfId="6546" xr:uid="{00000000-0005-0000-0000-000098190000}"/>
    <cellStyle name="Total 2 3 9" xfId="6547" xr:uid="{00000000-0005-0000-0000-000099190000}"/>
    <cellStyle name="Total 2 4" xfId="6548" xr:uid="{00000000-0005-0000-0000-00009A190000}"/>
    <cellStyle name="Total 2 4 10" xfId="6549" xr:uid="{00000000-0005-0000-0000-00009B190000}"/>
    <cellStyle name="Total 2 4 11" xfId="6550" xr:uid="{00000000-0005-0000-0000-00009C190000}"/>
    <cellStyle name="Total 2 4 12" xfId="6551" xr:uid="{00000000-0005-0000-0000-00009D190000}"/>
    <cellStyle name="Total 2 4 13" xfId="6552" xr:uid="{00000000-0005-0000-0000-00009E190000}"/>
    <cellStyle name="Total 2 4 14" xfId="6553" xr:uid="{00000000-0005-0000-0000-00009F190000}"/>
    <cellStyle name="Total 2 4 2" xfId="6554" xr:uid="{00000000-0005-0000-0000-0000A0190000}"/>
    <cellStyle name="Total 2 4 3" xfId="6555" xr:uid="{00000000-0005-0000-0000-0000A1190000}"/>
    <cellStyle name="Total 2 4 4" xfId="6556" xr:uid="{00000000-0005-0000-0000-0000A2190000}"/>
    <cellStyle name="Total 2 4 5" xfId="6557" xr:uid="{00000000-0005-0000-0000-0000A3190000}"/>
    <cellStyle name="Total 2 4 6" xfId="6558" xr:uid="{00000000-0005-0000-0000-0000A4190000}"/>
    <cellStyle name="Total 2 4 7" xfId="6559" xr:uid="{00000000-0005-0000-0000-0000A5190000}"/>
    <cellStyle name="Total 2 4 8" xfId="6560" xr:uid="{00000000-0005-0000-0000-0000A6190000}"/>
    <cellStyle name="Total 2 4 9" xfId="6561" xr:uid="{00000000-0005-0000-0000-0000A7190000}"/>
    <cellStyle name="Total 2 5" xfId="6562" xr:uid="{00000000-0005-0000-0000-0000A8190000}"/>
    <cellStyle name="Total 2 5 10" xfId="6563" xr:uid="{00000000-0005-0000-0000-0000A9190000}"/>
    <cellStyle name="Total 2 5 11" xfId="6564" xr:uid="{00000000-0005-0000-0000-0000AA190000}"/>
    <cellStyle name="Total 2 5 12" xfId="6565" xr:uid="{00000000-0005-0000-0000-0000AB190000}"/>
    <cellStyle name="Total 2 5 13" xfId="6566" xr:uid="{00000000-0005-0000-0000-0000AC190000}"/>
    <cellStyle name="Total 2 5 14" xfId="6567" xr:uid="{00000000-0005-0000-0000-0000AD190000}"/>
    <cellStyle name="Total 2 5 2" xfId="6568" xr:uid="{00000000-0005-0000-0000-0000AE190000}"/>
    <cellStyle name="Total 2 5 3" xfId="6569" xr:uid="{00000000-0005-0000-0000-0000AF190000}"/>
    <cellStyle name="Total 2 5 4" xfId="6570" xr:uid="{00000000-0005-0000-0000-0000B0190000}"/>
    <cellStyle name="Total 2 5 5" xfId="6571" xr:uid="{00000000-0005-0000-0000-0000B1190000}"/>
    <cellStyle name="Total 2 5 6" xfId="6572" xr:uid="{00000000-0005-0000-0000-0000B2190000}"/>
    <cellStyle name="Total 2 5 7" xfId="6573" xr:uid="{00000000-0005-0000-0000-0000B3190000}"/>
    <cellStyle name="Total 2 5 8" xfId="6574" xr:uid="{00000000-0005-0000-0000-0000B4190000}"/>
    <cellStyle name="Total 2 5 9" xfId="6575" xr:uid="{00000000-0005-0000-0000-0000B5190000}"/>
    <cellStyle name="Total 2 6" xfId="6576" xr:uid="{00000000-0005-0000-0000-0000B6190000}"/>
    <cellStyle name="Total 2 7" xfId="6577" xr:uid="{00000000-0005-0000-0000-0000B7190000}"/>
    <cellStyle name="Total 2 8" xfId="6578" xr:uid="{00000000-0005-0000-0000-0000B8190000}"/>
    <cellStyle name="Total 2 9" xfId="6579" xr:uid="{00000000-0005-0000-0000-0000B9190000}"/>
    <cellStyle name="Total 3" xfId="6580" xr:uid="{00000000-0005-0000-0000-0000BA190000}"/>
    <cellStyle name="Total 3 10" xfId="6581" xr:uid="{00000000-0005-0000-0000-0000BB190000}"/>
    <cellStyle name="Total 3 11" xfId="6582" xr:uid="{00000000-0005-0000-0000-0000BC190000}"/>
    <cellStyle name="Total 3 12" xfId="6583" xr:uid="{00000000-0005-0000-0000-0000BD190000}"/>
    <cellStyle name="Total 3 13" xfId="6584" xr:uid="{00000000-0005-0000-0000-0000BE190000}"/>
    <cellStyle name="Total 3 2" xfId="6585" xr:uid="{00000000-0005-0000-0000-0000BF190000}"/>
    <cellStyle name="Total 3 2 10" xfId="6586" xr:uid="{00000000-0005-0000-0000-0000C0190000}"/>
    <cellStyle name="Total 3 2 11" xfId="6587" xr:uid="{00000000-0005-0000-0000-0000C1190000}"/>
    <cellStyle name="Total 3 2 12" xfId="6588" xr:uid="{00000000-0005-0000-0000-0000C2190000}"/>
    <cellStyle name="Total 3 2 13" xfId="6589" xr:uid="{00000000-0005-0000-0000-0000C3190000}"/>
    <cellStyle name="Total 3 2 14" xfId="6590" xr:uid="{00000000-0005-0000-0000-0000C4190000}"/>
    <cellStyle name="Total 3 2 2" xfId="6591" xr:uid="{00000000-0005-0000-0000-0000C5190000}"/>
    <cellStyle name="Total 3 2 3" xfId="6592" xr:uid="{00000000-0005-0000-0000-0000C6190000}"/>
    <cellStyle name="Total 3 2 4" xfId="6593" xr:uid="{00000000-0005-0000-0000-0000C7190000}"/>
    <cellStyle name="Total 3 2 5" xfId="6594" xr:uid="{00000000-0005-0000-0000-0000C8190000}"/>
    <cellStyle name="Total 3 2 6" xfId="6595" xr:uid="{00000000-0005-0000-0000-0000C9190000}"/>
    <cellStyle name="Total 3 2 7" xfId="6596" xr:uid="{00000000-0005-0000-0000-0000CA190000}"/>
    <cellStyle name="Total 3 2 8" xfId="6597" xr:uid="{00000000-0005-0000-0000-0000CB190000}"/>
    <cellStyle name="Total 3 2 9" xfId="6598" xr:uid="{00000000-0005-0000-0000-0000CC190000}"/>
    <cellStyle name="Total 3 3" xfId="6599" xr:uid="{00000000-0005-0000-0000-0000CD190000}"/>
    <cellStyle name="Total 3 3 10" xfId="6600" xr:uid="{00000000-0005-0000-0000-0000CE190000}"/>
    <cellStyle name="Total 3 3 11" xfId="6601" xr:uid="{00000000-0005-0000-0000-0000CF190000}"/>
    <cellStyle name="Total 3 3 12" xfId="6602" xr:uid="{00000000-0005-0000-0000-0000D0190000}"/>
    <cellStyle name="Total 3 3 13" xfId="6603" xr:uid="{00000000-0005-0000-0000-0000D1190000}"/>
    <cellStyle name="Total 3 3 14" xfId="6604" xr:uid="{00000000-0005-0000-0000-0000D2190000}"/>
    <cellStyle name="Total 3 3 2" xfId="6605" xr:uid="{00000000-0005-0000-0000-0000D3190000}"/>
    <cellStyle name="Total 3 3 3" xfId="6606" xr:uid="{00000000-0005-0000-0000-0000D4190000}"/>
    <cellStyle name="Total 3 3 4" xfId="6607" xr:uid="{00000000-0005-0000-0000-0000D5190000}"/>
    <cellStyle name="Total 3 3 5" xfId="6608" xr:uid="{00000000-0005-0000-0000-0000D6190000}"/>
    <cellStyle name="Total 3 3 6" xfId="6609" xr:uid="{00000000-0005-0000-0000-0000D7190000}"/>
    <cellStyle name="Total 3 3 7" xfId="6610" xr:uid="{00000000-0005-0000-0000-0000D8190000}"/>
    <cellStyle name="Total 3 3 8" xfId="6611" xr:uid="{00000000-0005-0000-0000-0000D9190000}"/>
    <cellStyle name="Total 3 3 9" xfId="6612" xr:uid="{00000000-0005-0000-0000-0000DA190000}"/>
    <cellStyle name="Total 3 4" xfId="6613" xr:uid="{00000000-0005-0000-0000-0000DB190000}"/>
    <cellStyle name="Total 3 5" xfId="6614" xr:uid="{00000000-0005-0000-0000-0000DC190000}"/>
    <cellStyle name="Total 3 6" xfId="6615" xr:uid="{00000000-0005-0000-0000-0000DD190000}"/>
    <cellStyle name="Total 3 7" xfId="6616" xr:uid="{00000000-0005-0000-0000-0000DE190000}"/>
    <cellStyle name="Total 3 8" xfId="6617" xr:uid="{00000000-0005-0000-0000-0000DF190000}"/>
    <cellStyle name="Total 3 9" xfId="6618" xr:uid="{00000000-0005-0000-0000-0000E0190000}"/>
    <cellStyle name="Total 4" xfId="6619" xr:uid="{00000000-0005-0000-0000-0000E1190000}"/>
    <cellStyle name="Total 4 10" xfId="6620" xr:uid="{00000000-0005-0000-0000-0000E2190000}"/>
    <cellStyle name="Total 4 11" xfId="6621" xr:uid="{00000000-0005-0000-0000-0000E3190000}"/>
    <cellStyle name="Total 4 12" xfId="6622" xr:uid="{00000000-0005-0000-0000-0000E4190000}"/>
    <cellStyle name="Total 4 13" xfId="6623" xr:uid="{00000000-0005-0000-0000-0000E5190000}"/>
    <cellStyle name="Total 4 14" xfId="6624" xr:uid="{00000000-0005-0000-0000-0000E6190000}"/>
    <cellStyle name="Total 4 15" xfId="6625" xr:uid="{00000000-0005-0000-0000-0000E7190000}"/>
    <cellStyle name="Total 4 2" xfId="6626" xr:uid="{00000000-0005-0000-0000-0000E8190000}"/>
    <cellStyle name="Total 4 3" xfId="6627" xr:uid="{00000000-0005-0000-0000-0000E9190000}"/>
    <cellStyle name="Total 4 4" xfId="6628" xr:uid="{00000000-0005-0000-0000-0000EA190000}"/>
    <cellStyle name="Total 4 5" xfId="6629" xr:uid="{00000000-0005-0000-0000-0000EB190000}"/>
    <cellStyle name="Total 4 6" xfId="6630" xr:uid="{00000000-0005-0000-0000-0000EC190000}"/>
    <cellStyle name="Total 4 7" xfId="6631" xr:uid="{00000000-0005-0000-0000-0000ED190000}"/>
    <cellStyle name="Total 4 8" xfId="6632" xr:uid="{00000000-0005-0000-0000-0000EE190000}"/>
    <cellStyle name="Total 4 9" xfId="6633" xr:uid="{00000000-0005-0000-0000-0000EF190000}"/>
    <cellStyle name="Total 5" xfId="6634" xr:uid="{00000000-0005-0000-0000-0000F0190000}"/>
    <cellStyle name="Total 5 10" xfId="6635" xr:uid="{00000000-0005-0000-0000-0000F1190000}"/>
    <cellStyle name="Total 5 11" xfId="6636" xr:uid="{00000000-0005-0000-0000-0000F2190000}"/>
    <cellStyle name="Total 5 12" xfId="6637" xr:uid="{00000000-0005-0000-0000-0000F3190000}"/>
    <cellStyle name="Total 5 13" xfId="6638" xr:uid="{00000000-0005-0000-0000-0000F4190000}"/>
    <cellStyle name="Total 5 14" xfId="6639" xr:uid="{00000000-0005-0000-0000-0000F5190000}"/>
    <cellStyle name="Total 5 15" xfId="6640" xr:uid="{00000000-0005-0000-0000-0000F6190000}"/>
    <cellStyle name="Total 5 2" xfId="6641" xr:uid="{00000000-0005-0000-0000-0000F7190000}"/>
    <cellStyle name="Total 5 3" xfId="6642" xr:uid="{00000000-0005-0000-0000-0000F8190000}"/>
    <cellStyle name="Total 5 4" xfId="6643" xr:uid="{00000000-0005-0000-0000-0000F9190000}"/>
    <cellStyle name="Total 5 5" xfId="6644" xr:uid="{00000000-0005-0000-0000-0000FA190000}"/>
    <cellStyle name="Total 5 6" xfId="6645" xr:uid="{00000000-0005-0000-0000-0000FB190000}"/>
    <cellStyle name="Total 5 7" xfId="6646" xr:uid="{00000000-0005-0000-0000-0000FC190000}"/>
    <cellStyle name="Total 5 8" xfId="6647" xr:uid="{00000000-0005-0000-0000-0000FD190000}"/>
    <cellStyle name="Total 5 9" xfId="6648" xr:uid="{00000000-0005-0000-0000-0000FE190000}"/>
    <cellStyle name="Total 6" xfId="6649" xr:uid="{00000000-0005-0000-0000-0000FF190000}"/>
    <cellStyle name="Total 7" xfId="6650" xr:uid="{00000000-0005-0000-0000-0000001A0000}"/>
    <cellStyle name="Total 8" xfId="6651" xr:uid="{00000000-0005-0000-0000-0000011A0000}"/>
    <cellStyle name="Total 9" xfId="6652" xr:uid="{00000000-0005-0000-0000-0000021A0000}"/>
    <cellStyle name="Totale" xfId="6653" xr:uid="{00000000-0005-0000-0000-0000031A0000}"/>
    <cellStyle name="Totale 10" xfId="6654" xr:uid="{00000000-0005-0000-0000-0000041A0000}"/>
    <cellStyle name="Totale 11" xfId="6655" xr:uid="{00000000-0005-0000-0000-0000051A0000}"/>
    <cellStyle name="Totale 12" xfId="6656" xr:uid="{00000000-0005-0000-0000-0000061A0000}"/>
    <cellStyle name="Totale 2" xfId="6657" xr:uid="{00000000-0005-0000-0000-0000071A0000}"/>
    <cellStyle name="Totale 2 10" xfId="6658" xr:uid="{00000000-0005-0000-0000-0000081A0000}"/>
    <cellStyle name="Totale 2 11" xfId="6659" xr:uid="{00000000-0005-0000-0000-0000091A0000}"/>
    <cellStyle name="Totale 2 12" xfId="6660" xr:uid="{00000000-0005-0000-0000-00000A1A0000}"/>
    <cellStyle name="Totale 2 13" xfId="6661" xr:uid="{00000000-0005-0000-0000-00000B1A0000}"/>
    <cellStyle name="Totale 2 14" xfId="6662" xr:uid="{00000000-0005-0000-0000-00000C1A0000}"/>
    <cellStyle name="Totale 2 2" xfId="6663" xr:uid="{00000000-0005-0000-0000-00000D1A0000}"/>
    <cellStyle name="Totale 2 3" xfId="6664" xr:uid="{00000000-0005-0000-0000-00000E1A0000}"/>
    <cellStyle name="Totale 2 4" xfId="6665" xr:uid="{00000000-0005-0000-0000-00000F1A0000}"/>
    <cellStyle name="Totale 2 5" xfId="6666" xr:uid="{00000000-0005-0000-0000-0000101A0000}"/>
    <cellStyle name="Totale 2 6" xfId="6667" xr:uid="{00000000-0005-0000-0000-0000111A0000}"/>
    <cellStyle name="Totale 2 7" xfId="6668" xr:uid="{00000000-0005-0000-0000-0000121A0000}"/>
    <cellStyle name="Totale 2 8" xfId="6669" xr:uid="{00000000-0005-0000-0000-0000131A0000}"/>
    <cellStyle name="Totale 2 9" xfId="6670" xr:uid="{00000000-0005-0000-0000-0000141A0000}"/>
    <cellStyle name="Totale 3" xfId="6671" xr:uid="{00000000-0005-0000-0000-0000151A0000}"/>
    <cellStyle name="Totale 3 10" xfId="6672" xr:uid="{00000000-0005-0000-0000-0000161A0000}"/>
    <cellStyle name="Totale 3 11" xfId="6673" xr:uid="{00000000-0005-0000-0000-0000171A0000}"/>
    <cellStyle name="Totale 3 12" xfId="6674" xr:uid="{00000000-0005-0000-0000-0000181A0000}"/>
    <cellStyle name="Totale 3 13" xfId="6675" xr:uid="{00000000-0005-0000-0000-0000191A0000}"/>
    <cellStyle name="Totale 3 14" xfId="6676" xr:uid="{00000000-0005-0000-0000-00001A1A0000}"/>
    <cellStyle name="Totale 3 2" xfId="6677" xr:uid="{00000000-0005-0000-0000-00001B1A0000}"/>
    <cellStyle name="Totale 3 3" xfId="6678" xr:uid="{00000000-0005-0000-0000-00001C1A0000}"/>
    <cellStyle name="Totale 3 4" xfId="6679" xr:uid="{00000000-0005-0000-0000-00001D1A0000}"/>
    <cellStyle name="Totale 3 5" xfId="6680" xr:uid="{00000000-0005-0000-0000-00001E1A0000}"/>
    <cellStyle name="Totale 3 6" xfId="6681" xr:uid="{00000000-0005-0000-0000-00001F1A0000}"/>
    <cellStyle name="Totale 3 7" xfId="6682" xr:uid="{00000000-0005-0000-0000-0000201A0000}"/>
    <cellStyle name="Totale 3 8" xfId="6683" xr:uid="{00000000-0005-0000-0000-0000211A0000}"/>
    <cellStyle name="Totale 3 9" xfId="6684" xr:uid="{00000000-0005-0000-0000-0000221A0000}"/>
    <cellStyle name="Totale 4" xfId="6685" xr:uid="{00000000-0005-0000-0000-0000231A0000}"/>
    <cellStyle name="Totale 5" xfId="6686" xr:uid="{00000000-0005-0000-0000-0000241A0000}"/>
    <cellStyle name="Totale 6" xfId="6687" xr:uid="{00000000-0005-0000-0000-0000251A0000}"/>
    <cellStyle name="Totale 7" xfId="6688" xr:uid="{00000000-0005-0000-0000-0000261A0000}"/>
    <cellStyle name="Totale 8" xfId="6689" xr:uid="{00000000-0005-0000-0000-0000271A0000}"/>
    <cellStyle name="Totale 9" xfId="6690" xr:uid="{00000000-0005-0000-0000-0000281A0000}"/>
    <cellStyle name="TotalNumbers" xfId="6691" xr:uid="{00000000-0005-0000-0000-0000291A0000}"/>
    <cellStyle name="underlineHeading" xfId="6692" xr:uid="{00000000-0005-0000-0000-00002A1A0000}"/>
    <cellStyle name="underlineHeading 2" xfId="6693" xr:uid="{00000000-0005-0000-0000-00002B1A0000}"/>
    <cellStyle name="Unlocked" xfId="6694" xr:uid="{00000000-0005-0000-0000-00002C1A0000}"/>
    <cellStyle name="Unlocked Input" xfId="6695" xr:uid="{00000000-0005-0000-0000-00002D1A0000}"/>
    <cellStyle name="Unlocked Input 2" xfId="6696" xr:uid="{00000000-0005-0000-0000-00002E1A0000}"/>
    <cellStyle name="Unlocked Input 2 2" xfId="6697" xr:uid="{00000000-0005-0000-0000-00002F1A0000}"/>
    <cellStyle name="Valore non valido" xfId="6698" xr:uid="{00000000-0005-0000-0000-0000301A0000}"/>
    <cellStyle name="Valore valido" xfId="6699" xr:uid="{00000000-0005-0000-0000-0000311A0000}"/>
    <cellStyle name="Vérification" xfId="6700" xr:uid="{00000000-0005-0000-0000-0000321A0000}"/>
    <cellStyle name="Währung [0]_Country" xfId="6701" xr:uid="{00000000-0005-0000-0000-0000331A0000}"/>
    <cellStyle name="Währung_Country" xfId="6702" xr:uid="{00000000-0005-0000-0000-0000341A0000}"/>
    <cellStyle name="Warning Text 2" xfId="6703" xr:uid="{00000000-0005-0000-0000-0000351A0000}"/>
    <cellStyle name="Warning Text 2 2" xfId="6704" xr:uid="{00000000-0005-0000-0000-0000361A0000}"/>
    <cellStyle name="Warning Text 2 3" xfId="6705" xr:uid="{00000000-0005-0000-0000-0000371A0000}"/>
    <cellStyle name="Warning Text 3" xfId="6706" xr:uid="{00000000-0005-0000-0000-0000381A0000}"/>
    <cellStyle name="Y2K Compliant Date Fmt" xfId="6707" xr:uid="{00000000-0005-0000-0000-0000391A0000}"/>
    <cellStyle name="Year" xfId="6708" xr:uid="{00000000-0005-0000-0000-00003A1A0000}"/>
  </cellStyles>
  <dxfs count="179">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00B050"/>
      </font>
      <fill>
        <patternFill>
          <bgColor rgb="FF00B050"/>
        </patternFill>
      </fill>
    </dxf>
    <dxf>
      <font>
        <color rgb="FF00B050"/>
      </font>
      <fill>
        <patternFill>
          <bgColor rgb="FF00B050"/>
        </patternFill>
      </fill>
    </dxf>
    <dxf>
      <font>
        <color rgb="FF00B050"/>
      </font>
      <fill>
        <patternFill>
          <bgColor rgb="FF00B050"/>
        </patternFill>
      </fill>
    </dxf>
    <dxf>
      <font>
        <color rgb="FF00B050"/>
      </font>
      <fill>
        <patternFill>
          <bgColor rgb="FF00B05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00B050"/>
      </font>
      <fill>
        <patternFill>
          <bgColor rgb="FF00B050"/>
        </patternFill>
      </fill>
    </dxf>
    <dxf>
      <font>
        <color rgb="FF00B050"/>
      </font>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hyperlink" Target="http://www.scotiabank.com/ca/en/0,,3066,00.htm" TargetMode="External"/><Relationship Id="rId1" Type="http://schemas.openxmlformats.org/officeDocument/2006/relationships/image" Target="../media/image3.w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9.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580008</xdr:colOff>
      <xdr:row>2</xdr:row>
      <xdr:rowOff>129269</xdr:rowOff>
    </xdr:from>
    <xdr:to>
      <xdr:col>7</xdr:col>
      <xdr:colOff>364216</xdr:colOff>
      <xdr:row>7</xdr:row>
      <xdr:rowOff>96884</xdr:rowOff>
    </xdr:to>
    <xdr:pic>
      <xdr:nvPicPr>
        <xdr:cNvPr id="2" name="Picture 1">
          <a:extLst>
            <a:ext uri="{FF2B5EF4-FFF2-40B4-BE49-F238E27FC236}">
              <a16:creationId xmlns:a16="http://schemas.microsoft.com/office/drawing/2014/main" id="{4CDB5F8E-7C01-4D2A-AE05-E57AAB6624BF}"/>
            </a:ext>
          </a:extLst>
        </xdr:cNvPr>
        <xdr:cNvPicPr>
          <a:picLocks noChangeAspect="1"/>
        </xdr:cNvPicPr>
      </xdr:nvPicPr>
      <xdr:blipFill>
        <a:blip xmlns:r="http://schemas.openxmlformats.org/officeDocument/2006/relationships" r:embed="rId1"/>
        <a:stretch>
          <a:fillRect/>
        </a:stretch>
      </xdr:blipFill>
      <xdr:spPr>
        <a:xfrm>
          <a:off x="580008" y="510269"/>
          <a:ext cx="4260958" cy="904875"/>
        </a:xfrm>
        <a:prstGeom prst="rect">
          <a:avLst/>
        </a:prstGeom>
      </xdr:spPr>
    </xdr:pic>
    <xdr:clientData/>
  </xdr:twoCellAnchor>
  <xdr:twoCellAnchor>
    <xdr:from>
      <xdr:col>0</xdr:col>
      <xdr:colOff>27214</xdr:colOff>
      <xdr:row>0</xdr:row>
      <xdr:rowOff>27214</xdr:rowOff>
    </xdr:from>
    <xdr:to>
      <xdr:col>17</xdr:col>
      <xdr:colOff>0</xdr:colOff>
      <xdr:row>31</xdr:row>
      <xdr:rowOff>163286</xdr:rowOff>
    </xdr:to>
    <xdr:sp macro="" textlink="" fLocksText="0">
      <xdr:nvSpPr>
        <xdr:cNvPr id="3" name="Rectangle 2">
          <a:extLst>
            <a:ext uri="{FF2B5EF4-FFF2-40B4-BE49-F238E27FC236}">
              <a16:creationId xmlns:a16="http://schemas.microsoft.com/office/drawing/2014/main" id="{DC5E4029-1B5C-473E-89DA-09561E9C8707}"/>
            </a:ext>
          </a:extLst>
        </xdr:cNvPr>
        <xdr:cNvSpPr/>
      </xdr:nvSpPr>
      <xdr:spPr>
        <a:xfrm>
          <a:off x="27214" y="27214"/>
          <a:ext cx="10545536" cy="8841922"/>
        </a:xfrm>
        <a:prstGeom prst="rect">
          <a:avLst/>
        </a:prstGeom>
        <a:noFill/>
        <a:ln w="38100">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CA"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5006340</xdr:colOff>
      <xdr:row>1</xdr:row>
      <xdr:rowOff>53340</xdr:rowOff>
    </xdr:from>
    <xdr:to>
      <xdr:col>3</xdr:col>
      <xdr:colOff>5013960</xdr:colOff>
      <xdr:row>2</xdr:row>
      <xdr:rowOff>590550</xdr:rowOff>
    </xdr:to>
    <xdr:pic>
      <xdr:nvPicPr>
        <xdr:cNvPr id="2" name="Picture 1" descr="sb_red">
          <a:extLst>
            <a:ext uri="{FF2B5EF4-FFF2-40B4-BE49-F238E27FC236}">
              <a16:creationId xmlns:a16="http://schemas.microsoft.com/office/drawing/2014/main" id="{420A6266-9785-49AB-AD47-57CF8079BB9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31015" y="177165"/>
          <a:ext cx="7620" cy="594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85724</xdr:colOff>
      <xdr:row>1</xdr:row>
      <xdr:rowOff>304799</xdr:rowOff>
    </xdr:from>
    <xdr:to>
      <xdr:col>2</xdr:col>
      <xdr:colOff>85724</xdr:colOff>
      <xdr:row>4</xdr:row>
      <xdr:rowOff>1454728</xdr:rowOff>
    </xdr:to>
    <xdr:sp macro="" textlink="">
      <xdr:nvSpPr>
        <xdr:cNvPr id="4" name="Text Box 3">
          <a:extLst>
            <a:ext uri="{FF2B5EF4-FFF2-40B4-BE49-F238E27FC236}">
              <a16:creationId xmlns:a16="http://schemas.microsoft.com/office/drawing/2014/main" id="{961393FD-1C5C-4985-92FE-7904AED2C67C}"/>
            </a:ext>
          </a:extLst>
        </xdr:cNvPr>
        <xdr:cNvSpPr txBox="1">
          <a:spLocks noChangeArrowheads="1"/>
        </xdr:cNvSpPr>
      </xdr:nvSpPr>
      <xdr:spPr bwMode="auto">
        <a:xfrm>
          <a:off x="238124" y="495299"/>
          <a:ext cx="5895975" cy="9274754"/>
        </a:xfrm>
        <a:prstGeom prst="rect">
          <a:avLst/>
        </a:prstGeom>
        <a:solidFill>
          <a:srgbClr val="FFFFFF"/>
        </a:solidFill>
        <a:ln w="9525">
          <a:noFill/>
          <a:miter lim="800000"/>
          <a:headEnd/>
          <a:tailEnd/>
        </a:ln>
      </xdr:spPr>
      <xdr:txBody>
        <a:bodyPr vertOverflow="clip" wrap="square" lIns="36576" tIns="22860" rIns="36576" bIns="0" anchor="t" upright="1"/>
        <a:lstStyle/>
        <a:p>
          <a:pPr algn="just" rtl="0">
            <a:defRPr sz="1000"/>
          </a:pPr>
          <a:endParaRPr lang="en-US" sz="1100">
            <a:solidFill>
              <a:schemeClr val="tx1"/>
            </a:solidFill>
            <a:effectLst/>
            <a:latin typeface="Arial" panose="020B0604020202020204" pitchFamily="34" charset="0"/>
            <a:ea typeface="+mn-ea"/>
            <a:cs typeface="Arial" panose="020B0604020202020204" pitchFamily="34" charset="0"/>
          </a:endParaRPr>
        </a:p>
        <a:p>
          <a:pPr algn="just" rtl="0">
            <a:defRPr sz="1000"/>
          </a:pPr>
          <a:r>
            <a:rPr lang="en-US" sz="1100" b="1">
              <a:solidFill>
                <a:schemeClr val="tx1"/>
              </a:solidFill>
              <a:effectLst/>
              <a:latin typeface="Arial" panose="020B0604020202020204" pitchFamily="34" charset="0"/>
              <a:ea typeface="+mn-ea"/>
              <a:cs typeface="Arial" panose="020B0604020202020204" pitchFamily="34" charset="0"/>
            </a:rPr>
            <a:t>This Appendix disclosure is based on OSFI's Pillar 3 disclosure requirements (April</a:t>
          </a:r>
          <a:r>
            <a:rPr lang="en-US" sz="1100" b="1" baseline="0">
              <a:solidFill>
                <a:schemeClr val="tx1"/>
              </a:solidFill>
              <a:effectLst/>
              <a:latin typeface="Arial" panose="020B0604020202020204" pitchFamily="34" charset="0"/>
              <a:ea typeface="+mn-ea"/>
              <a:cs typeface="Arial" panose="020B0604020202020204" pitchFamily="34" charset="0"/>
            </a:rPr>
            <a:t> </a:t>
          </a:r>
          <a:r>
            <a:rPr lang="en-US" sz="1100" b="1">
              <a:solidFill>
                <a:schemeClr val="tx1"/>
              </a:solidFill>
              <a:effectLst/>
              <a:latin typeface="Arial" panose="020B0604020202020204" pitchFamily="34" charset="0"/>
              <a:ea typeface="+mn-ea"/>
              <a:cs typeface="Arial" panose="020B0604020202020204" pitchFamily="34" charset="0"/>
            </a:rPr>
            <a:t>2017),</a:t>
          </a:r>
          <a:r>
            <a:rPr lang="en-US" sz="1100" b="1" baseline="0">
              <a:solidFill>
                <a:schemeClr val="tx1"/>
              </a:solidFill>
              <a:effectLst/>
              <a:latin typeface="Arial" panose="020B0604020202020204" pitchFamily="34" charset="0"/>
              <a:ea typeface="+mn-ea"/>
              <a:cs typeface="Arial" panose="020B0604020202020204" pitchFamily="34" charset="0"/>
            </a:rPr>
            <a:t> including subsequently issued Total Loss Absorbing Capital (May 2018), and OSFI Capital Adequacy Requirements Guidelines (November 2018), and Leverage Ratio Guidelines (November 2018) and disclosure requirements (November 2018), </a:t>
          </a:r>
          <a:r>
            <a:rPr lang="en-US" sz="1100" b="1">
              <a:solidFill>
                <a:schemeClr val="tx1"/>
              </a:solidFill>
              <a:effectLst/>
              <a:latin typeface="Arial" panose="020B0604020202020204" pitchFamily="34" charset="0"/>
              <a:ea typeface="+mn-ea"/>
              <a:cs typeface="Arial" panose="020B0604020202020204" pitchFamily="34" charset="0"/>
            </a:rPr>
            <a:t>which are primarily sourced from the BCBS' Revised Pillar 3 disclosure requirements - Phase 1 (2015)</a:t>
          </a:r>
          <a:r>
            <a:rPr lang="en-US" sz="1100" b="1">
              <a:ln>
                <a:noFill/>
              </a:ln>
              <a:solidFill>
                <a:schemeClr val="tx1"/>
              </a:solidFill>
              <a:effectLst/>
              <a:latin typeface="Arial" panose="020B0604020202020204" pitchFamily="34" charset="0"/>
              <a:ea typeface="+mn-ea"/>
              <a:cs typeface="Arial" panose="020B0604020202020204" pitchFamily="34" charset="0"/>
            </a:rPr>
            <a:t> and its Technical</a:t>
          </a:r>
          <a:r>
            <a:rPr lang="en-US" sz="1100" b="1" baseline="0">
              <a:ln>
                <a:noFill/>
              </a:ln>
              <a:solidFill>
                <a:schemeClr val="tx1"/>
              </a:solidFill>
              <a:effectLst/>
              <a:latin typeface="Arial" panose="020B0604020202020204" pitchFamily="34" charset="0"/>
              <a:ea typeface="+mn-ea"/>
              <a:cs typeface="Arial" panose="020B0604020202020204" pitchFamily="34" charset="0"/>
            </a:rPr>
            <a:t> Amendment to Regulatory Treatment of Accounting Provisions (August 2018)</a:t>
          </a:r>
          <a:r>
            <a:rPr lang="en-US" sz="1100" b="1">
              <a:ln>
                <a:noFill/>
              </a:ln>
              <a:solidFill>
                <a:schemeClr val="tx1"/>
              </a:solidFill>
              <a:effectLst/>
              <a:latin typeface="Arial" panose="020B0604020202020204" pitchFamily="34" charset="0"/>
              <a:ea typeface="+mn-ea"/>
              <a:cs typeface="Arial" panose="020B0604020202020204" pitchFamily="34" charset="0"/>
            </a:rPr>
            <a:t>. </a:t>
          </a:r>
          <a:r>
            <a:rPr lang="en-US" sz="1100" b="0">
              <a:solidFill>
                <a:schemeClr val="tx1"/>
              </a:solidFill>
              <a:effectLst/>
              <a:latin typeface="Arial" panose="020B0604020202020204" pitchFamily="34" charset="0"/>
              <a:ea typeface="+mn-ea"/>
              <a:cs typeface="Arial" panose="020B0604020202020204" pitchFamily="34" charset="0"/>
            </a:rPr>
            <a:t>This document is not audited and should be read in conjunction with our 2021 Annual Report. </a:t>
          </a:r>
        </a:p>
        <a:p>
          <a:pPr algn="just" rtl="0">
            <a:defRPr sz="1000"/>
          </a:pPr>
          <a:endParaRPr lang="en-US" sz="1100" b="0" i="0" u="none" strike="noStrike" baseline="0">
            <a:solidFill>
              <a:schemeClr val="tx1"/>
            </a:solidFill>
            <a:latin typeface="Arial" panose="020B0604020202020204" pitchFamily="34" charset="0"/>
            <a:cs typeface="Arial" panose="020B0604020202020204" pitchFamily="34" charset="0"/>
          </a:endParaRPr>
        </a:p>
        <a:p>
          <a:pPr algn="just" rtl="0">
            <a:defRPr sz="1000"/>
          </a:pPr>
          <a:r>
            <a:rPr lang="en-US" sz="1100" b="0" i="0" u="none" strike="noStrike" baseline="0">
              <a:solidFill>
                <a:schemeClr val="tx1"/>
              </a:solidFill>
              <a:latin typeface="Arial"/>
              <a:cs typeface="Arial"/>
            </a:rPr>
            <a:t>Effective November 1, 2012, Canadian banks are subject to the revised capital adequacy requirements as published by the Basel Committee on Banking Supervision (BCBS) and commonly referred to as Basel III, as per OSFI's Capital Adequacy Requirements Guideline (CAR).  Basel lII builds on the “International Convergence of Capital Measurement and Capital Standards: A Revised Framework” (Basel II).</a:t>
          </a:r>
        </a:p>
        <a:p>
          <a:pPr algn="just" rtl="0">
            <a:defRPr sz="1000"/>
          </a:pPr>
          <a:endParaRPr lang="en-US" sz="1100" b="0" i="0" u="none" strike="noStrike" baseline="0">
            <a:solidFill>
              <a:schemeClr val="tx1"/>
            </a:solidFill>
            <a:latin typeface="Arial"/>
            <a:cs typeface="Arial"/>
          </a:endParaRPr>
        </a:p>
        <a:p>
          <a:pPr algn="just" rtl="0">
            <a:defRPr sz="1000"/>
          </a:pPr>
          <a:r>
            <a:rPr lang="en-US" sz="1100" b="0" i="0" u="none" strike="noStrike" baseline="0">
              <a:solidFill>
                <a:schemeClr val="tx1"/>
              </a:solidFill>
              <a:latin typeface="Arial"/>
              <a:cs typeface="Arial"/>
            </a:rPr>
            <a:t>The Basel III Framework is comprised of three Pillars:</a:t>
          </a:r>
        </a:p>
        <a:p>
          <a:pPr marL="171450" indent="-171450" algn="just" rtl="0">
            <a:buSzPct val="155000"/>
            <a:buFont typeface="Arial" panose="020B0604020202020204" pitchFamily="34" charset="0"/>
            <a:buChar char="•"/>
            <a:defRPr sz="1000"/>
          </a:pPr>
          <a:r>
            <a:rPr lang="en-US" sz="1100" b="0" i="0" u="none" strike="noStrike" baseline="0">
              <a:solidFill>
                <a:schemeClr val="tx1"/>
              </a:solidFill>
              <a:latin typeface="Arial"/>
              <a:cs typeface="Arial"/>
            </a:rPr>
            <a:t>Pillar 1 –  methodologies that must be applied to calculate the minimum capital requirements.</a:t>
          </a:r>
        </a:p>
        <a:p>
          <a:pPr marL="171450" indent="-171450" algn="just" rtl="0">
            <a:buSzPct val="155000"/>
            <a:buFont typeface="Arial" panose="020B0604020202020204" pitchFamily="34" charset="0"/>
            <a:buChar char="•"/>
            <a:defRPr sz="1000"/>
          </a:pPr>
          <a:r>
            <a:rPr lang="en-US" sz="1100" b="0" i="0" u="none" strike="noStrike" baseline="0">
              <a:solidFill>
                <a:schemeClr val="tx1"/>
              </a:solidFill>
              <a:latin typeface="Arial"/>
              <a:cs typeface="Arial"/>
            </a:rPr>
            <a:t>Pillar 2 – the requirement that banks have internal processes to assess their capital adequacy in relation to their strategies, risk appetite and actual risk profile. Regulators are expected to review these internal capital adequacy assessments.</a:t>
          </a:r>
        </a:p>
        <a:p>
          <a:pPr marL="171450" indent="-171450" algn="just" rtl="0">
            <a:buSzPct val="155000"/>
            <a:buFont typeface="Arial" panose="020B0604020202020204" pitchFamily="34" charset="0"/>
            <a:buChar char="•"/>
            <a:defRPr sz="1000"/>
          </a:pPr>
          <a:r>
            <a:rPr lang="en-US" sz="1100" b="0" i="0" u="none" strike="noStrike" baseline="0">
              <a:solidFill>
                <a:schemeClr val="tx1"/>
              </a:solidFill>
              <a:latin typeface="Arial"/>
              <a:cs typeface="Arial"/>
            </a:rPr>
            <a:t>Pillar 3 – reflects the market disclosures required by banks to assist users of the information to better understand the risk profile.</a:t>
          </a:r>
        </a:p>
        <a:p>
          <a:pPr algn="just" rtl="0">
            <a:defRPr sz="1000"/>
          </a:pPr>
          <a:endParaRPr lang="en-US" sz="1100" b="0" i="0" u="none" strike="noStrike" baseline="0">
            <a:solidFill>
              <a:schemeClr val="tx1"/>
            </a:solidFill>
            <a:latin typeface="Arial"/>
            <a:cs typeface="Arial"/>
          </a:endParaRPr>
        </a:p>
        <a:p>
          <a:pPr algn="just" rtl="0">
            <a:defRPr sz="1000"/>
          </a:pPr>
          <a:r>
            <a:rPr lang="en-US" sz="1100" b="0" i="0" u="none" strike="noStrike" baseline="0">
              <a:solidFill>
                <a:schemeClr val="tx1"/>
              </a:solidFill>
              <a:latin typeface="Arial"/>
              <a:cs typeface="Arial"/>
            </a:rPr>
            <a:t>Basel III classifies risk into three broad categories: credit risk, market risk and operational risk. Under Pillar 1 of the Basel III Framework, minimum capital for these three risks is calculated using one of the following approaches:</a:t>
          </a:r>
        </a:p>
        <a:p>
          <a:pPr marL="171450" indent="-171450" algn="just" rtl="0">
            <a:lnSpc>
              <a:spcPts val="1300"/>
            </a:lnSpc>
            <a:buSzPct val="155000"/>
            <a:buFont typeface="Arial" panose="020B0604020202020204" pitchFamily="34" charset="0"/>
            <a:buChar char="•"/>
            <a:defRPr sz="1000"/>
          </a:pPr>
          <a:r>
            <a:rPr lang="en-US" sz="1100" b="0" i="0" u="none" strike="noStrike" baseline="0">
              <a:solidFill>
                <a:schemeClr val="tx1"/>
              </a:solidFill>
              <a:latin typeface="Arial"/>
              <a:cs typeface="Arial"/>
            </a:rPr>
            <a:t>Credit risk capital – Internal Ratings Based Approach (Advanced or Foundation) or Standardized Approach.</a:t>
          </a:r>
        </a:p>
        <a:p>
          <a:pPr marL="171450" indent="-171450" algn="just" rtl="0">
            <a:lnSpc>
              <a:spcPts val="1300"/>
            </a:lnSpc>
            <a:buSzPct val="155000"/>
            <a:buFont typeface="Arial" panose="020B0604020202020204" pitchFamily="34" charset="0"/>
            <a:buChar char="•"/>
            <a:defRPr sz="1000"/>
          </a:pPr>
          <a:r>
            <a:rPr lang="en-US" sz="1100" b="0" i="0" u="none" strike="noStrike" baseline="0">
              <a:solidFill>
                <a:schemeClr val="tx1"/>
              </a:solidFill>
              <a:latin typeface="Arial"/>
              <a:cs typeface="Arial"/>
            </a:rPr>
            <a:t>Operational risk capital – Advanced Measurement Approach (AMA), Standardized Approach or Basic Indicator Approach.</a:t>
          </a:r>
        </a:p>
        <a:p>
          <a:pPr marL="171450" indent="-171450" algn="just" rtl="0">
            <a:lnSpc>
              <a:spcPts val="1300"/>
            </a:lnSpc>
            <a:buSzPct val="155000"/>
            <a:buFont typeface="Arial" panose="020B0604020202020204" pitchFamily="34" charset="0"/>
            <a:buChar char="•"/>
            <a:defRPr sz="1000"/>
          </a:pPr>
          <a:r>
            <a:rPr lang="en-US" sz="1100" b="0" i="0" u="none" strike="noStrike" baseline="0">
              <a:solidFill>
                <a:schemeClr val="tx1"/>
              </a:solidFill>
              <a:latin typeface="Arial"/>
              <a:cs typeface="Arial"/>
            </a:rPr>
            <a:t>Market risk capital - Internal models or Standardized Approach.</a:t>
          </a:r>
        </a:p>
        <a:p>
          <a:pPr algn="just" rtl="0">
            <a:lnSpc>
              <a:spcPts val="1300"/>
            </a:lnSpc>
            <a:defRPr sz="1000"/>
          </a:pPr>
          <a:endParaRPr lang="en-US" sz="1100" b="0" i="0" u="none" strike="noStrike" baseline="0">
            <a:solidFill>
              <a:schemeClr val="tx1"/>
            </a:solidFill>
            <a:latin typeface="Arial"/>
            <a:cs typeface="Arial"/>
          </a:endParaRPr>
        </a:p>
        <a:p>
          <a:pPr algn="just" rtl="0">
            <a:lnSpc>
              <a:spcPts val="1300"/>
            </a:lnSpc>
            <a:defRPr sz="1000"/>
          </a:pPr>
          <a:r>
            <a:rPr lang="en-US" sz="1100" b="1" i="0" u="none" strike="noStrike" baseline="0">
              <a:solidFill>
                <a:schemeClr val="tx1"/>
              </a:solidFill>
              <a:latin typeface="Arial"/>
              <a:cs typeface="Arial"/>
            </a:rPr>
            <a:t>Credit Risk </a:t>
          </a:r>
        </a:p>
        <a:p>
          <a:pPr algn="just" rtl="0">
            <a:lnSpc>
              <a:spcPts val="1300"/>
            </a:lnSpc>
            <a:defRPr sz="1000"/>
          </a:pPr>
          <a:r>
            <a:rPr lang="en-US" sz="1100" b="0" i="0" u="none" strike="noStrike" baseline="0">
              <a:solidFill>
                <a:schemeClr val="tx1"/>
              </a:solidFill>
              <a:latin typeface="Arial"/>
              <a:cs typeface="Arial"/>
            </a:rPr>
            <a:t>The credit risk component consists of on- and off- balance sheet claims. The Basel III rules are not applied to traditional balance sheet categories but to categories of on- and off- balance sheet exposures which represent general classes of assets/exposures (Corporate, Sovereign, Bank, Retail and Equity) based on their different underlying risk characteristics.  </a:t>
          </a:r>
        </a:p>
        <a:p>
          <a:pPr marL="0" marR="0" indent="0" algn="just" defTabSz="914400" rtl="0" eaLnBrk="1" fontAlgn="auto" latinLnBrk="0" hangingPunct="1">
            <a:lnSpc>
              <a:spcPts val="1300"/>
            </a:lnSpc>
            <a:spcBef>
              <a:spcPts val="0"/>
            </a:spcBef>
            <a:spcAft>
              <a:spcPts val="0"/>
            </a:spcAft>
            <a:buClrTx/>
            <a:buSzTx/>
            <a:buFontTx/>
            <a:buNone/>
            <a:tabLst/>
            <a:defRPr sz="1000"/>
          </a:pPr>
          <a:endParaRPr lang="en-US" sz="1100" b="0" i="0" u="none" strike="noStrike" baseline="0">
            <a:solidFill>
              <a:schemeClr val="tx1"/>
            </a:solidFill>
            <a:latin typeface="Arial"/>
            <a:cs typeface="Arial"/>
          </a:endParaRPr>
        </a:p>
        <a:p>
          <a:pPr marL="0" marR="0" indent="0" algn="just" defTabSz="914400" rtl="0" eaLnBrk="1" fontAlgn="auto" latinLnBrk="0" hangingPunct="1">
            <a:lnSpc>
              <a:spcPts val="1300"/>
            </a:lnSpc>
            <a:spcBef>
              <a:spcPts val="0"/>
            </a:spcBef>
            <a:spcAft>
              <a:spcPts val="0"/>
            </a:spcAft>
            <a:buClrTx/>
            <a:buSzTx/>
            <a:buFontTx/>
            <a:buNone/>
            <a:tabLst/>
            <a:defRPr sz="1000"/>
          </a:pPr>
          <a:r>
            <a:rPr lang="en-US" sz="1100" b="0" i="0" u="none" strike="noStrike" baseline="0">
              <a:solidFill>
                <a:schemeClr val="tx1"/>
              </a:solidFill>
              <a:latin typeface="Arial"/>
              <a:cs typeface="Arial"/>
            </a:rPr>
            <a:t>Generally, while calculating capital requirements, exposure types such as Corporate, Sovereign, Bank, Retail and Equity are analyzed by the following credit risk exposure sub-types: Drawn, Undrawn, Repo-style Transactions, Over-the-counter (OTC) Derivatives, Exchange Traded Derivatives and Other Off-balance Sheet claims.		</a:t>
          </a:r>
          <a:endParaRPr lang="en-US" sz="1100" b="0" i="0" u="none" strike="noStrike" baseline="0">
            <a:solidFill>
              <a:schemeClr val="tx1"/>
            </a:solidFill>
            <a:latin typeface="Arial"/>
            <a:ea typeface="+mn-ea"/>
            <a:cs typeface="Arial"/>
          </a:endParaRPr>
        </a:p>
        <a:p>
          <a:pPr marL="0" marR="0" indent="0" algn="just" defTabSz="914400" rtl="0" eaLnBrk="1" fontAlgn="auto" latinLnBrk="0" hangingPunct="1">
            <a:lnSpc>
              <a:spcPts val="1300"/>
            </a:lnSpc>
            <a:spcBef>
              <a:spcPts val="0"/>
            </a:spcBef>
            <a:spcAft>
              <a:spcPts val="0"/>
            </a:spcAft>
            <a:buClrTx/>
            <a:buSzTx/>
            <a:buFontTx/>
            <a:buNone/>
            <a:tabLst/>
            <a:defRPr sz="1000"/>
          </a:pPr>
          <a:endParaRPr lang="en-US" sz="1100" b="0" i="0" u="none" strike="noStrike" baseline="0">
            <a:solidFill>
              <a:schemeClr val="tx1"/>
            </a:solidFill>
            <a:latin typeface="Arial"/>
            <a:ea typeface="+mn-ea"/>
            <a:cs typeface="Arial"/>
          </a:endParaRPr>
        </a:p>
        <a:p>
          <a:pPr marL="0" marR="0" indent="0" algn="just" defTabSz="914400" rtl="0" eaLnBrk="1" fontAlgn="auto" latinLnBrk="0" hangingPunct="1">
            <a:lnSpc>
              <a:spcPts val="1300"/>
            </a:lnSpc>
            <a:spcBef>
              <a:spcPts val="0"/>
            </a:spcBef>
            <a:spcAft>
              <a:spcPts val="0"/>
            </a:spcAft>
            <a:buClrTx/>
            <a:buSzTx/>
            <a:buFontTx/>
            <a:buNone/>
            <a:tabLst/>
            <a:defRPr sz="1000"/>
          </a:pPr>
          <a:r>
            <a:rPr lang="en-US" sz="1100" b="0" i="0" u="none" strike="noStrike" baseline="0">
              <a:solidFill>
                <a:schemeClr val="tx1"/>
              </a:solidFill>
              <a:latin typeface="Arial"/>
              <a:ea typeface="+mn-ea"/>
              <a:cs typeface="Arial"/>
            </a:rPr>
            <a:t>OSFI approved the Bank's use of the Advanced Internal Ratings Based (AIRB) approach for credit risk in its material Canadian, US and European portfolios and for a significant portion of international corporate and commercial portfolios and Canadian retail portfolios.  The Bank uses internal estimates, based on historical experience, for probability of default (PD), loss given default (LGD) and exposure at default (EAD).  As described in CR2 of this Supplementary Regulatory Capital Disclosure, the definition of regulatory capital default is consistent with the accounting definitions described in the Bank's annual report, except that all products, including credit cards, may be defaulted when a contractual payment is 90 days in arrears. </a:t>
          </a:r>
        </a:p>
        <a:p>
          <a:pPr marL="0" marR="0" indent="0" algn="just" defTabSz="914400" rtl="0" eaLnBrk="1" fontAlgn="auto" latinLnBrk="0" hangingPunct="1">
            <a:lnSpc>
              <a:spcPts val="1200"/>
            </a:lnSpc>
            <a:spcBef>
              <a:spcPts val="0"/>
            </a:spcBef>
            <a:spcAft>
              <a:spcPts val="0"/>
            </a:spcAft>
            <a:buClrTx/>
            <a:buSzTx/>
            <a:buFontTx/>
            <a:buNone/>
            <a:tabLst/>
            <a:defRPr sz="1000"/>
          </a:pPr>
          <a:endParaRPr lang="en-US" sz="1100" b="0" i="0" u="none" strike="noStrike" baseline="0">
            <a:solidFill>
              <a:schemeClr val="tx1"/>
            </a:solidFill>
            <a:latin typeface="Arial"/>
            <a:ea typeface="+mn-ea"/>
            <a:cs typeface="Arial"/>
          </a:endParaRPr>
        </a:p>
        <a:p>
          <a:pPr marL="171450" marR="0" indent="-171450" algn="just" defTabSz="914400" rtl="0" eaLnBrk="1" fontAlgn="auto" latinLnBrk="0" hangingPunct="1">
            <a:lnSpc>
              <a:spcPts val="1300"/>
            </a:lnSpc>
            <a:spcBef>
              <a:spcPts val="0"/>
            </a:spcBef>
            <a:spcAft>
              <a:spcPts val="0"/>
            </a:spcAft>
            <a:buClrTx/>
            <a:buSzPct val="155000"/>
            <a:buFont typeface="Arial" panose="020B0604020202020204" pitchFamily="34" charset="0"/>
            <a:buChar char="•"/>
            <a:tabLst/>
            <a:defRPr sz="1000"/>
          </a:pPr>
          <a:r>
            <a:rPr lang="en-US" sz="1100" b="0" i="0" u="none" strike="noStrike" baseline="0">
              <a:solidFill>
                <a:schemeClr val="tx1"/>
              </a:solidFill>
              <a:latin typeface="Arial"/>
              <a:ea typeface="+mn-ea"/>
              <a:cs typeface="Arial"/>
            </a:rPr>
            <a:t>Under the AIRB approach, credit risk risk-weighted assets (RWA) are calculated by multiplying the capital requirement (K) by EAD times 12.5, where K is a function of the PD, LGD, maturity and prescribed correlation factors. This results in the capital calculations being more sensitive to underlying risks. </a:t>
          </a:r>
        </a:p>
      </xdr:txBody>
    </xdr:sp>
    <xdr:clientData/>
  </xdr:twoCellAnchor>
  <xdr:twoCellAnchor>
    <xdr:from>
      <xdr:col>3</xdr:col>
      <xdr:colOff>57150</xdr:colOff>
      <xdr:row>2</xdr:row>
      <xdr:rowOff>5121</xdr:rowOff>
    </xdr:from>
    <xdr:to>
      <xdr:col>3</xdr:col>
      <xdr:colOff>6548351</xdr:colOff>
      <xdr:row>4</xdr:row>
      <xdr:rowOff>1781175</xdr:rowOff>
    </xdr:to>
    <xdr:sp macro="" textlink="">
      <xdr:nvSpPr>
        <xdr:cNvPr id="5" name="Text Box 4">
          <a:hlinkClick xmlns:r="http://schemas.openxmlformats.org/officeDocument/2006/relationships" r:id="rId2"/>
          <a:extLst>
            <a:ext uri="{FF2B5EF4-FFF2-40B4-BE49-F238E27FC236}">
              <a16:creationId xmlns:a16="http://schemas.microsoft.com/office/drawing/2014/main" id="{603ADAA2-1DC1-49E7-9B19-50D8E75E4D24}"/>
            </a:ext>
          </a:extLst>
        </xdr:cNvPr>
        <xdr:cNvSpPr txBox="1">
          <a:spLocks noChangeArrowheads="1"/>
        </xdr:cNvSpPr>
      </xdr:nvSpPr>
      <xdr:spPr bwMode="auto">
        <a:xfrm>
          <a:off x="6276975" y="500421"/>
          <a:ext cx="6491201" cy="9596079"/>
        </a:xfrm>
        <a:prstGeom prst="rect">
          <a:avLst/>
        </a:prstGeom>
        <a:solidFill>
          <a:srgbClr val="FFFFFF"/>
        </a:solidFill>
        <a:ln w="9525">
          <a:noFill/>
          <a:miter lim="800000"/>
          <a:headEnd/>
          <a:tailEnd/>
        </a:ln>
      </xdr:spPr>
      <xdr:txBody>
        <a:bodyPr vertOverflow="clip" wrap="square" lIns="36576" tIns="22860" rIns="36576" bIns="0" anchor="t" upright="1"/>
        <a:lstStyle/>
        <a:p>
          <a:pPr algn="just" rtl="0">
            <a:defRPr sz="1000"/>
          </a:pPr>
          <a:endParaRPr lang="en-US" sz="700" b="0" i="0" u="none" strike="noStrike" baseline="0">
            <a:solidFill>
              <a:schemeClr val="tx1"/>
            </a:solidFill>
            <a:latin typeface="Arial"/>
            <a:cs typeface="Arial"/>
          </a:endParaRPr>
        </a:p>
        <a:p>
          <a:pPr marL="171450" indent="-171450" algn="just" rtl="0">
            <a:buSzPct val="155000"/>
            <a:buFont typeface="Arial" panose="020B0604020202020204" pitchFamily="34" charset="0"/>
            <a:buChar char="•"/>
            <a:defRPr sz="1000"/>
          </a:pPr>
          <a:r>
            <a:rPr lang="en-US" sz="1100" b="0" i="0" u="none" strike="noStrike" baseline="0">
              <a:solidFill>
                <a:schemeClr val="tx1"/>
              </a:solidFill>
              <a:latin typeface="Arial"/>
              <a:cs typeface="Arial"/>
            </a:rPr>
            <a:t>A multiplier of 1.25 is applied to the correlation parameter of all exposures to all unregulated Financial Institutions, and regulated Financial Institutions with assets of at least US$100 billion.  </a:t>
          </a:r>
        </a:p>
        <a:p>
          <a:pPr marL="171450" indent="-171450" algn="just" rtl="0">
            <a:buSzPct val="155000"/>
            <a:buFont typeface="Arial" panose="020B0604020202020204" pitchFamily="34" charset="0"/>
            <a:buChar char="•"/>
            <a:defRPr sz="1000"/>
          </a:pPr>
          <a:r>
            <a:rPr lang="en-US" sz="1100" b="0" i="0" u="none" strike="noStrike" baseline="0">
              <a:solidFill>
                <a:schemeClr val="tx1"/>
              </a:solidFill>
              <a:latin typeface="Arial"/>
              <a:cs typeface="Arial"/>
            </a:rPr>
            <a:t>Exchange-traded derivatives and other exposures to CCPs which previously were excluded from the capital calculation under Basel II are risk-weighted under Basel III.</a:t>
          </a:r>
        </a:p>
        <a:p>
          <a:pPr marL="171450" indent="-171450" algn="just" rtl="0">
            <a:buSzPct val="155000"/>
            <a:buFont typeface="Arial" panose="020B0604020202020204" pitchFamily="34" charset="0"/>
            <a:buChar char="•"/>
            <a:defRPr sz="1000"/>
          </a:pPr>
          <a:r>
            <a:rPr lang="en-US" sz="1100" b="0" i="0" u="none" strike="noStrike" baseline="0">
              <a:solidFill>
                <a:schemeClr val="tx1"/>
              </a:solidFill>
              <a:latin typeface="Arial"/>
              <a:cs typeface="Arial"/>
            </a:rPr>
            <a:t>An overall scaling factor of 6% is added to the credit risk RWA for all AIRB portfolios. For the remaining portfolios, the Standardized Approach is used to compute credit risk.</a:t>
          </a:r>
        </a:p>
        <a:p>
          <a:pPr marL="171450" indent="-171450" algn="just" rtl="0">
            <a:buSzPct val="155000"/>
            <a:buFont typeface="Arial" panose="020B0604020202020204" pitchFamily="34" charset="0"/>
            <a:buChar char="•"/>
            <a:defRPr sz="1000"/>
          </a:pPr>
          <a:r>
            <a:rPr lang="en-US" sz="1100" b="0" i="0" u="none" strike="noStrike" baseline="0">
              <a:solidFill>
                <a:schemeClr val="tx1"/>
              </a:solidFill>
              <a:latin typeface="Arial"/>
              <a:cs typeface="Arial"/>
            </a:rPr>
            <a:t>The Standardized Approach applies regulator prescribed risk weight factors to credit exposures based on the external credit assessments (public ratings), where available, and also considers other additional factors (e.g. loan-to-value for retail, eligible collateral, allowances, etc.) </a:t>
          </a:r>
        </a:p>
        <a:p>
          <a:pPr marL="171450" indent="-171450" algn="just" rtl="0">
            <a:buSzPct val="155000"/>
            <a:buFont typeface="Arial" panose="020B0604020202020204" pitchFamily="34" charset="0"/>
            <a:buChar char="•"/>
            <a:defRPr sz="1000"/>
          </a:pPr>
          <a:r>
            <a:rPr lang="en-US" sz="1100" b="0" i="0" u="none" strike="noStrike" baseline="0">
              <a:solidFill>
                <a:schemeClr val="tx1"/>
              </a:solidFill>
              <a:latin typeface="Arial"/>
              <a:cs typeface="Arial"/>
            </a:rPr>
            <a:t>Risk weights for exposures falling under the Securitization Framework are mainly computed under the following approaches: the Internal Ratings Based Approach (IRBA), External Ratings-Based Approach (ERBA), or the OSFI approved Internal Assessments Approach (IAA). </a:t>
          </a:r>
        </a:p>
        <a:p>
          <a:pPr marL="171450" indent="-171450" algn="just" rtl="0">
            <a:buSzPct val="155000"/>
            <a:buFont typeface="Arial" panose="020B0604020202020204" pitchFamily="34" charset="0"/>
            <a:buChar char="•"/>
            <a:defRPr sz="1000"/>
          </a:pPr>
          <a:r>
            <a:rPr lang="en-US" sz="1100" b="0" i="0" u="none" strike="noStrike" baseline="0">
              <a:solidFill>
                <a:schemeClr val="tx1"/>
              </a:solidFill>
              <a:latin typeface="Arial"/>
              <a:cs typeface="Arial"/>
            </a:rPr>
            <a:t>IRBA risk weights are only applicable to retained exposures to securitizations of Bank originated receivables utilizing the Bank's existing OSFI approved AIRB model parameters. </a:t>
          </a:r>
        </a:p>
        <a:p>
          <a:pPr marL="171450" indent="-171450" algn="just" rtl="0">
            <a:buSzPct val="155000"/>
            <a:buFont typeface="Arial" panose="020B0604020202020204" pitchFamily="34" charset="0"/>
            <a:buChar char="•"/>
            <a:defRPr sz="1000"/>
          </a:pPr>
          <a:r>
            <a:rPr lang="en-US" sz="1100" b="0" i="0" u="none" strike="noStrike" baseline="0">
              <a:solidFill>
                <a:schemeClr val="tx1"/>
              </a:solidFill>
              <a:latin typeface="Arial"/>
              <a:cs typeface="Arial"/>
            </a:rPr>
            <a:t>ERBA risk weights for other banking book exposures depend on the external ratings provided by the external credit assessment institutions (ECAI): S&amp;P, Moody's and DBRS and are risk-weighted based on prescribed percentages incorporating effective maturity and STC (Simple, Transparent, Comparable) criteria, a mapping process consistent with OSFI’s CAR. </a:t>
          </a:r>
        </a:p>
        <a:p>
          <a:pPr marL="171450" indent="-171450" algn="just" rtl="0">
            <a:buSzPct val="155000"/>
            <a:buFont typeface="Arial" panose="020B0604020202020204" pitchFamily="34" charset="0"/>
            <a:buChar char="•"/>
            <a:defRPr sz="1000"/>
          </a:pPr>
          <a:r>
            <a:rPr lang="en-US" sz="1100" b="0" i="0" u="none" strike="noStrike" baseline="0">
              <a:solidFill>
                <a:schemeClr val="tx1"/>
              </a:solidFill>
              <a:latin typeface="Arial"/>
              <a:ea typeface="+mn-ea"/>
              <a:cs typeface="Arial"/>
            </a:rPr>
            <a:t>IAA risk weights for exposures to our asset-backed commercial paper conduits are based on a rating methodology similar to the criteria that are published by ECAIs and therefore are similar to the methodologies used by these institutions. Our ratings process includes a comparison of the available credit enhancement in a securitization structure to a stressed level of projected losses. The stress level used is determined by the desired risk profile of the transaction. As a result, we stress the cash flows of a given transaction at a higher level in order to achieve a higher rating. Conversely, transactions that only pass lower stress levels achieve lower ratings. We periodically compare our own ratings to ECAIs ratings to ensure that the ratings provided by ECAIs are reasonable. We have developed asset class specific criteria guidelines which provide the rating methodologies for different asset classes. The guidelines are reviewed periodically and are subject to  a model  validation process, for compliance with Basel rules. The Bank's Global Risk Management (GRM) is responsible for providing risk assessments for capital purposes. GRM is independent of the business originating the securitization exposures and performs its own analysis, sometimes in conjunction with but always independent of the applicable business</a:t>
          </a:r>
          <a:r>
            <a:rPr lang="en-CA" sz="1100" b="0" i="0" u="none" strike="noStrike" baseline="0">
              <a:solidFill>
                <a:schemeClr val="tx1"/>
              </a:solidFill>
              <a:latin typeface="Arial"/>
              <a:ea typeface="+mn-ea"/>
              <a:cs typeface="Arial"/>
            </a:rPr>
            <a:t>.</a:t>
          </a:r>
          <a:r>
            <a:rPr lang="en-US" sz="1100" b="0" i="0" u="none" strike="noStrike" baseline="0">
              <a:solidFill>
                <a:schemeClr val="tx1"/>
              </a:solidFill>
              <a:latin typeface="Arial"/>
              <a:cs typeface="Arial"/>
            </a:rPr>
            <a:t>                                                                                                                                                                </a:t>
          </a:r>
          <a:endParaRPr lang="en-US" sz="500" b="0" i="0" u="none" strike="noStrike" baseline="0">
            <a:solidFill>
              <a:schemeClr val="tx1"/>
            </a:solidFill>
            <a:latin typeface="Arial"/>
            <a:cs typeface="Arial"/>
          </a:endParaRPr>
        </a:p>
        <a:p>
          <a:pPr algn="just" rtl="0">
            <a:defRPr sz="1000"/>
          </a:pPr>
          <a:endParaRPr lang="en-US" sz="700" b="1" i="0" u="none" strike="noStrike" baseline="0">
            <a:solidFill>
              <a:schemeClr val="tx1"/>
            </a:solidFill>
            <a:latin typeface="Arial"/>
            <a:cs typeface="Arial"/>
          </a:endParaRPr>
        </a:p>
        <a:p>
          <a:pPr algn="just" rtl="0">
            <a:defRPr sz="1000"/>
          </a:pPr>
          <a:r>
            <a:rPr lang="en-US" sz="1100" b="1" i="0" u="none" strike="noStrike" baseline="0">
              <a:solidFill>
                <a:schemeClr val="tx1"/>
              </a:solidFill>
              <a:latin typeface="Arial"/>
              <a:cs typeface="Arial"/>
            </a:rPr>
            <a:t>Operational Risk</a:t>
          </a:r>
        </a:p>
        <a:p>
          <a:pPr algn="just" rtl="0">
            <a:defRPr sz="1000"/>
          </a:pPr>
          <a:r>
            <a:rPr lang="en-US" sz="1100" b="0" i="0" u="none" strike="noStrike" baseline="0">
              <a:solidFill>
                <a:schemeClr val="tx1"/>
              </a:solidFill>
              <a:latin typeface="Arial"/>
              <a:cs typeface="Arial"/>
            </a:rPr>
            <a:t>In January 2020, OSFI revised its capital requirements for operational risk in consideration of the final Basel III revisions published by the BCBS in December 2017. Upon future implementation of the revised Basel III requirements, institutions will be required to use the revised Basel III Standardized Approach for operational risk. In the interim, institutions previously approved for the Basel II Advanced Measurement Approach (AMA) for operational risk capital are to report using the existing Basel II Standardized Approach (TSA).</a:t>
          </a:r>
        </a:p>
        <a:p>
          <a:pPr algn="just" rtl="0">
            <a:defRPr sz="1000"/>
          </a:pPr>
          <a:endParaRPr lang="en-US" sz="1000" b="1" i="0" u="none" strike="noStrike" baseline="0">
            <a:solidFill>
              <a:schemeClr val="tx1"/>
            </a:solidFill>
            <a:latin typeface="Arial"/>
            <a:cs typeface="Arial"/>
          </a:endParaRPr>
        </a:p>
        <a:p>
          <a:pPr algn="just" rtl="0">
            <a:defRPr sz="1000"/>
          </a:pPr>
          <a:r>
            <a:rPr lang="en-US" sz="1100" b="1" i="0" u="none" strike="noStrike" baseline="0">
              <a:solidFill>
                <a:schemeClr val="tx1"/>
              </a:solidFill>
              <a:latin typeface="Arial"/>
              <a:cs typeface="Arial"/>
            </a:rPr>
            <a:t>Market Risk</a:t>
          </a:r>
        </a:p>
        <a:p>
          <a:pPr algn="just" rtl="0">
            <a:defRPr sz="1000"/>
          </a:pPr>
          <a:r>
            <a:rPr lang="en-US" sz="1100" b="0" i="0" u="none" strike="noStrike" baseline="0">
              <a:solidFill>
                <a:schemeClr val="tx1"/>
              </a:solidFill>
              <a:latin typeface="Arial"/>
              <a:cs typeface="Arial"/>
            </a:rPr>
            <a:t>The Bank uses both internal models and standardized approaches to calculate market risk capital. Commencing Q1 2012, the Bank implemented additional market risk measures in accordance with Basel's Revisions of the Basel II market risk framework (July 2009). Additional measures include stressed Value-at-Risk and incremental risk charge. </a:t>
          </a:r>
          <a:endParaRPr lang="en-US" sz="1400" b="0" i="0" u="none" strike="noStrike" baseline="0">
            <a:solidFill>
              <a:schemeClr val="tx1"/>
            </a:solidFill>
            <a:latin typeface="Arial"/>
            <a:cs typeface="Arial"/>
          </a:endParaRPr>
        </a:p>
        <a:p>
          <a:pPr algn="just" rtl="0">
            <a:defRPr sz="1000"/>
          </a:pPr>
          <a:r>
            <a:rPr lang="en-US" sz="800" b="0" i="0" u="none" strike="noStrike" baseline="0">
              <a:solidFill>
                <a:schemeClr val="tx1"/>
              </a:solidFill>
              <a:latin typeface="Arial"/>
              <a:cs typeface="Arial"/>
            </a:rPr>
            <a:t> </a:t>
          </a:r>
        </a:p>
        <a:p>
          <a:pPr algn="just" rtl="0">
            <a:lnSpc>
              <a:spcPts val="1300"/>
            </a:lnSpc>
            <a:defRPr sz="1000"/>
          </a:pPr>
          <a:r>
            <a:rPr lang="en-US" sz="1100" b="1" i="0" u="none" strike="noStrike" baseline="0">
              <a:solidFill>
                <a:schemeClr val="tx1"/>
              </a:solidFill>
              <a:latin typeface="Arial"/>
              <a:cs typeface="Arial"/>
            </a:rPr>
            <a:t>Total Loss Absorbing Capacity (TLAC) </a:t>
          </a:r>
        </a:p>
        <a:p>
          <a:pPr algn="just" rtl="0">
            <a:lnSpc>
              <a:spcPts val="1300"/>
            </a:lnSpc>
            <a:defRPr sz="1000"/>
          </a:pPr>
          <a:r>
            <a:rPr lang="en-US" sz="1100" b="0" i="0" u="none" strike="noStrike" baseline="0">
              <a:solidFill>
                <a:schemeClr val="tx1"/>
              </a:solidFill>
              <a:latin typeface="Arial"/>
              <a:cs typeface="Arial"/>
            </a:rPr>
            <a:t>Effective November 1, 2021, D-SIBs are required to maintain a minimum risk-based TLAC ratio and a minimum TLAC leverage ratio. TLAC is defined as the aggregate of Tier 1 capital, Tier 2 capital, and other TLAC instruments that are subject to conversion in whole or in part into common shares under the CDIC Act and meet all of the eligibility criteria under the guidelines. The Bank’s minimum TLAC ratio requirements consist of 21.5% of risk-weighted assets (plus a Domestic Stability Buffer requirement) and 6.75% of leverage ratio exposures. OSFI may subsequently vary the minimum TLAC requirements for individual D-SIBs or groups of D-SIBs. </a:t>
          </a:r>
        </a:p>
        <a:p>
          <a:pPr algn="just" rtl="0">
            <a:lnSpc>
              <a:spcPts val="1300"/>
            </a:lnSpc>
            <a:defRPr sz="1000"/>
          </a:pPr>
          <a:endParaRPr lang="en-US" sz="500" b="0" i="0" u="none" strike="noStrike" baseline="0">
            <a:solidFill>
              <a:schemeClr val="tx1"/>
            </a:solidFill>
            <a:latin typeface="Arial"/>
            <a:ea typeface="+mn-ea"/>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100" b="0" i="0" u="none" strike="noStrike" baseline="0">
              <a:solidFill>
                <a:schemeClr val="tx1"/>
              </a:solidFill>
              <a:latin typeface="Arial"/>
              <a:ea typeface="+mn-ea"/>
              <a:cs typeface="Arial"/>
            </a:rPr>
            <a:t>This "Supplementary Regulatory Capital Disclosure" including the main features template that sets out a summary of information on the terms and conditions of the main features of all capital instruments is posted on the Bank's website as follows: http://www.scotiabank.com/ca/en/0,,3066,00.htm</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xdr:colOff>
      <xdr:row>2</xdr:row>
      <xdr:rowOff>15240</xdr:rowOff>
    </xdr:from>
    <xdr:to>
      <xdr:col>2</xdr:col>
      <xdr:colOff>1253490</xdr:colOff>
      <xdr:row>7</xdr:row>
      <xdr:rowOff>0</xdr:rowOff>
    </xdr:to>
    <xdr:cxnSp macro="">
      <xdr:nvCxnSpPr>
        <xdr:cNvPr id="2" name="Straight Connector 1">
          <a:extLst>
            <a:ext uri="{FF2B5EF4-FFF2-40B4-BE49-F238E27FC236}">
              <a16:creationId xmlns:a16="http://schemas.microsoft.com/office/drawing/2014/main" id="{00000000-0008-0000-1500-000002000000}"/>
            </a:ext>
          </a:extLst>
        </xdr:cNvPr>
        <xdr:cNvCxnSpPr/>
      </xdr:nvCxnSpPr>
      <xdr:spPr>
        <a:xfrm>
          <a:off x="624840" y="769620"/>
          <a:ext cx="1245870" cy="922020"/>
        </a:xfrm>
        <a:prstGeom prst="line">
          <a:avLst/>
        </a:prstGeom>
        <a:ln>
          <a:solidFill>
            <a:schemeClr val="bg1">
              <a:lumMod val="85000"/>
            </a:schemeClr>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15766</xdr:colOff>
      <xdr:row>4</xdr:row>
      <xdr:rowOff>15766</xdr:rowOff>
    </xdr:from>
    <xdr:to>
      <xdr:col>1</xdr:col>
      <xdr:colOff>2470150</xdr:colOff>
      <xdr:row>5</xdr:row>
      <xdr:rowOff>177800</xdr:rowOff>
    </xdr:to>
    <xdr:cxnSp macro="">
      <xdr:nvCxnSpPr>
        <xdr:cNvPr id="2" name="Straight Connector 1">
          <a:extLst>
            <a:ext uri="{FF2B5EF4-FFF2-40B4-BE49-F238E27FC236}">
              <a16:creationId xmlns:a16="http://schemas.microsoft.com/office/drawing/2014/main" id="{00000000-0008-0000-1F00-000002000000}"/>
            </a:ext>
          </a:extLst>
        </xdr:cNvPr>
        <xdr:cNvCxnSpPr/>
      </xdr:nvCxnSpPr>
      <xdr:spPr>
        <a:xfrm>
          <a:off x="123716" y="1044466"/>
          <a:ext cx="2454384" cy="447784"/>
        </a:xfrm>
        <a:prstGeom prst="line">
          <a:avLst/>
        </a:prstGeom>
        <a:ln>
          <a:solidFill>
            <a:schemeClr val="bg1">
              <a:lumMod val="85000"/>
            </a:schemeClr>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oneCellAnchor>
    <xdr:from>
      <xdr:col>8</xdr:col>
      <xdr:colOff>0</xdr:colOff>
      <xdr:row>28</xdr:row>
      <xdr:rowOff>182880</xdr:rowOff>
    </xdr:from>
    <xdr:ext cx="99060" cy="216625"/>
    <xdr:sp macro="" textlink="">
      <xdr:nvSpPr>
        <xdr:cNvPr id="3" name="Text Box 41">
          <a:extLst>
            <a:ext uri="{FF2B5EF4-FFF2-40B4-BE49-F238E27FC236}">
              <a16:creationId xmlns:a16="http://schemas.microsoft.com/office/drawing/2014/main" id="{00000000-0008-0000-2900-000003000000}"/>
            </a:ext>
          </a:extLst>
        </xdr:cNvPr>
        <xdr:cNvSpPr txBox="1">
          <a:spLocks noChangeArrowheads="1"/>
        </xdr:cNvSpPr>
      </xdr:nvSpPr>
      <xdr:spPr bwMode="auto">
        <a:xfrm>
          <a:off x="8473440" y="5669280"/>
          <a:ext cx="99060" cy="2166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8</xdr:col>
      <xdr:colOff>0</xdr:colOff>
      <xdr:row>28</xdr:row>
      <xdr:rowOff>182880</xdr:rowOff>
    </xdr:from>
    <xdr:to>
      <xdr:col>8</xdr:col>
      <xdr:colOff>0</xdr:colOff>
      <xdr:row>30</xdr:row>
      <xdr:rowOff>56880</xdr:rowOff>
    </xdr:to>
    <xdr:sp macro="" textlink="">
      <xdr:nvSpPr>
        <xdr:cNvPr id="5" name="Text Box 41">
          <a:extLst>
            <a:ext uri="{FF2B5EF4-FFF2-40B4-BE49-F238E27FC236}">
              <a16:creationId xmlns:a16="http://schemas.microsoft.com/office/drawing/2014/main" id="{00000000-0008-0000-2900-000005000000}"/>
            </a:ext>
          </a:extLst>
        </xdr:cNvPr>
        <xdr:cNvSpPr txBox="1">
          <a:spLocks noChangeArrowheads="1"/>
        </xdr:cNvSpPr>
      </xdr:nvSpPr>
      <xdr:spPr bwMode="auto">
        <a:xfrm>
          <a:off x="18661380" y="6614160"/>
          <a:ext cx="99060" cy="220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30.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31.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32.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33.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34.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35.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36.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vmlDrawing" Target="../drawings/vmlDrawing37.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38.vml"/><Relationship Id="rId2" Type="http://schemas.openxmlformats.org/officeDocument/2006/relationships/drawing" Target="../drawings/drawing5.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39.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vmlDrawing" Target="../drawings/vmlDrawing40.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vmlDrawing" Target="../drawings/vmlDrawing41.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vmlDrawing" Target="../drawings/vmlDrawing42.v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vmlDrawing" Target="../drawings/vmlDrawing43.v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vmlDrawing" Target="../drawings/vmlDrawing44.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vmlDrawing" Target="../drawings/vmlDrawing45.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vmlDrawing" Target="../drawings/vmlDrawing46.v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vmlDrawing" Target="../drawings/vmlDrawing47.v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vmlDrawing" Target="../drawings/vmlDrawing48.v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3" Type="http://schemas.openxmlformats.org/officeDocument/2006/relationships/hyperlink" Target="https://www.scotiabank.com/ca/en/about/investors-shareholders/annual-report-and-meeting.html" TargetMode="External"/><Relationship Id="rId18" Type="http://schemas.openxmlformats.org/officeDocument/2006/relationships/hyperlink" Target="https://www.scotiabank.com/ca/en/about/investors-shareholders/annual-report-and-meeting.html" TargetMode="External"/><Relationship Id="rId26" Type="http://schemas.openxmlformats.org/officeDocument/2006/relationships/hyperlink" Target="https://www.scotiabank.com/ca/en/about/investors-shareholders/annual-report-and-meeting.html" TargetMode="External"/><Relationship Id="rId39" Type="http://schemas.openxmlformats.org/officeDocument/2006/relationships/hyperlink" Target="https://www.scotiabank.com/ca/en/about/investors-shareholders/annual-report-and-meeting.html" TargetMode="External"/><Relationship Id="rId21" Type="http://schemas.openxmlformats.org/officeDocument/2006/relationships/hyperlink" Target="https://www.scotiabank.com/ca/en/about/investors-shareholders/annual-report-and-meeting.html" TargetMode="External"/><Relationship Id="rId34" Type="http://schemas.openxmlformats.org/officeDocument/2006/relationships/hyperlink" Target="https://www.scotiabank.com/ca/en/about/investors-shareholders/annual-report-and-meeting.html" TargetMode="External"/><Relationship Id="rId42" Type="http://schemas.openxmlformats.org/officeDocument/2006/relationships/hyperlink" Target="https://www.scotiabank.com/ca/en/about/investors-shareholders/annual-report-and-meeting.html" TargetMode="External"/><Relationship Id="rId47" Type="http://schemas.openxmlformats.org/officeDocument/2006/relationships/hyperlink" Target="https://www.scotiabank.com/ca/en/about/investors-shareholders/annual-report-and-meeting.html" TargetMode="External"/><Relationship Id="rId50" Type="http://schemas.openxmlformats.org/officeDocument/2006/relationships/hyperlink" Target="https://www.scotiabank.com/ca/en/about/investors-shareholders/annual-report-and-meeting.html" TargetMode="External"/><Relationship Id="rId55" Type="http://schemas.openxmlformats.org/officeDocument/2006/relationships/hyperlink" Target="https://www.scotiabank.com/ca/en/about/investors-shareholders/annual-report-and-meeting.html" TargetMode="External"/><Relationship Id="rId63" Type="http://schemas.openxmlformats.org/officeDocument/2006/relationships/hyperlink" Target="https://www.scotiabank.com/ca/en/about/investors-shareholders/annual-report-and-meeting.html" TargetMode="External"/><Relationship Id="rId68" Type="http://schemas.openxmlformats.org/officeDocument/2006/relationships/hyperlink" Target="https://www.scotiabank.com/ca/en/about/investors-shareholders/annual-report-and-meeting.html" TargetMode="External"/><Relationship Id="rId7" Type="http://schemas.openxmlformats.org/officeDocument/2006/relationships/hyperlink" Target="https://www.scotiabank.com/ca/en/about/investors-shareholders/annual-report-and-meeting.html" TargetMode="External"/><Relationship Id="rId71" Type="http://schemas.openxmlformats.org/officeDocument/2006/relationships/vmlDrawing" Target="../drawings/vmlDrawing6.vml"/><Relationship Id="rId2" Type="http://schemas.openxmlformats.org/officeDocument/2006/relationships/hyperlink" Target="https://www.scotiabank.com/ca/en/about/investors-shareholders/annual-report-and-meeting.html" TargetMode="External"/><Relationship Id="rId16" Type="http://schemas.openxmlformats.org/officeDocument/2006/relationships/hyperlink" Target="https://www.scotiabank.com/ca/en/about/investors-shareholders/annual-report-and-meeting.html" TargetMode="External"/><Relationship Id="rId29" Type="http://schemas.openxmlformats.org/officeDocument/2006/relationships/hyperlink" Target="https://www.scotiabank.com/ca/en/about/investors-shareholders/annual-report-and-meeting.html" TargetMode="External"/><Relationship Id="rId1" Type="http://schemas.openxmlformats.org/officeDocument/2006/relationships/hyperlink" Target="https://www.scotiabank.com/ca/en/about/investors-shareholders/annual-report-and-meeting.html" TargetMode="External"/><Relationship Id="rId6" Type="http://schemas.openxmlformats.org/officeDocument/2006/relationships/hyperlink" Target="https://www.scotiabank.com/ca/en/about/investors-shareholders/annual-report-and-meeting.html" TargetMode="External"/><Relationship Id="rId11" Type="http://schemas.openxmlformats.org/officeDocument/2006/relationships/hyperlink" Target="https://www.scotiabank.com/ca/en/about/investors-shareholders/annual-report-and-meeting.html" TargetMode="External"/><Relationship Id="rId24" Type="http://schemas.openxmlformats.org/officeDocument/2006/relationships/hyperlink" Target="https://www.scotiabank.com/ca/en/about/investors-shareholders/annual-report-and-meeting.html" TargetMode="External"/><Relationship Id="rId32" Type="http://schemas.openxmlformats.org/officeDocument/2006/relationships/hyperlink" Target="https://www.scotiabank.com/ca/en/about/investors-shareholders/annual-report-and-meeting.html" TargetMode="External"/><Relationship Id="rId37" Type="http://schemas.openxmlformats.org/officeDocument/2006/relationships/hyperlink" Target="https://www.scotiabank.com/ca/en/about/investors-shareholders/annual-report-and-meeting.html" TargetMode="External"/><Relationship Id="rId40" Type="http://schemas.openxmlformats.org/officeDocument/2006/relationships/hyperlink" Target="https://www.scotiabank.com/ca/en/about/investors-shareholders/annual-report-and-meeting.html" TargetMode="External"/><Relationship Id="rId45" Type="http://schemas.openxmlformats.org/officeDocument/2006/relationships/hyperlink" Target="https://www.scotiabank.com/ca/en/about/investors-shareholders/annual-report-and-meeting.html" TargetMode="External"/><Relationship Id="rId53" Type="http://schemas.openxmlformats.org/officeDocument/2006/relationships/hyperlink" Target="https://www.scotiabank.com/ca/en/about/investors-shareholders/annual-report-and-meeting.html" TargetMode="External"/><Relationship Id="rId58" Type="http://schemas.openxmlformats.org/officeDocument/2006/relationships/hyperlink" Target="https://www.scotiabank.com/ca/en/about/investors-shareholders/annual-report-and-meeting.html" TargetMode="External"/><Relationship Id="rId66" Type="http://schemas.openxmlformats.org/officeDocument/2006/relationships/hyperlink" Target="https://www.scotiabank.com/ca/en/about/investors-shareholders/annual-report-and-meeting.html" TargetMode="External"/><Relationship Id="rId5" Type="http://schemas.openxmlformats.org/officeDocument/2006/relationships/hyperlink" Target="https://www.scotiabank.com/ca/en/about/investors-shareholders/annual-report-and-meeting.html" TargetMode="External"/><Relationship Id="rId15" Type="http://schemas.openxmlformats.org/officeDocument/2006/relationships/hyperlink" Target="https://www.scotiabank.com/ca/en/about/investors-shareholders/annual-report-and-meeting.html" TargetMode="External"/><Relationship Id="rId23" Type="http://schemas.openxmlformats.org/officeDocument/2006/relationships/hyperlink" Target="https://www.scotiabank.com/ca/en/about/investors-shareholders/annual-report-and-meeting.html" TargetMode="External"/><Relationship Id="rId28" Type="http://schemas.openxmlformats.org/officeDocument/2006/relationships/hyperlink" Target="https://www.scotiabank.com/ca/en/about/investors-shareholders/annual-report-and-meeting.html" TargetMode="External"/><Relationship Id="rId36" Type="http://schemas.openxmlformats.org/officeDocument/2006/relationships/hyperlink" Target="https://www.scotiabank.com/ca/en/about/investors-shareholders/annual-report-and-meeting.html" TargetMode="External"/><Relationship Id="rId49" Type="http://schemas.openxmlformats.org/officeDocument/2006/relationships/hyperlink" Target="https://www.scotiabank.com/ca/en/about/investors-shareholders/annual-report-and-meeting.html" TargetMode="External"/><Relationship Id="rId57" Type="http://schemas.openxmlformats.org/officeDocument/2006/relationships/hyperlink" Target="https://www.scotiabank.com/ca/en/about/investors-shareholders/annual-report-and-meeting.html" TargetMode="External"/><Relationship Id="rId61" Type="http://schemas.openxmlformats.org/officeDocument/2006/relationships/hyperlink" Target="https://www.scotiabank.com/ca/en/about/investors-shareholders/annual-report-and-meeting.html" TargetMode="External"/><Relationship Id="rId10" Type="http://schemas.openxmlformats.org/officeDocument/2006/relationships/hyperlink" Target="https://www.scotiabank.com/ca/en/about/investors-shareholders/annual-report-and-meeting.html" TargetMode="External"/><Relationship Id="rId19" Type="http://schemas.openxmlformats.org/officeDocument/2006/relationships/hyperlink" Target="https://www.scotiabank.com/ca/en/about/investors-shareholders/annual-report-and-meeting.html" TargetMode="External"/><Relationship Id="rId31" Type="http://schemas.openxmlformats.org/officeDocument/2006/relationships/hyperlink" Target="https://www.scotiabank.com/ca/en/about/investors-shareholders/annual-report-and-meeting.html" TargetMode="External"/><Relationship Id="rId44" Type="http://schemas.openxmlformats.org/officeDocument/2006/relationships/hyperlink" Target="https://www.scotiabank.com/ca/en/about/investors-shareholders/annual-report-and-meeting.html" TargetMode="External"/><Relationship Id="rId52" Type="http://schemas.openxmlformats.org/officeDocument/2006/relationships/hyperlink" Target="https://www.scotiabank.com/ca/en/about/investors-shareholders/annual-report-and-meeting.html" TargetMode="External"/><Relationship Id="rId60" Type="http://schemas.openxmlformats.org/officeDocument/2006/relationships/hyperlink" Target="https://www.scotiabank.com/ca/en/about/investors-shareholders/annual-report-and-meeting.html" TargetMode="External"/><Relationship Id="rId65" Type="http://schemas.openxmlformats.org/officeDocument/2006/relationships/hyperlink" Target="https://www.scotiabank.com/ca/en/about/investors-shareholders/annual-report-and-meeting.html" TargetMode="External"/><Relationship Id="rId4" Type="http://schemas.openxmlformats.org/officeDocument/2006/relationships/hyperlink" Target="https://www.scotiabank.com/ca/en/about/investors-shareholders/annual-report-and-meeting.html" TargetMode="External"/><Relationship Id="rId9" Type="http://schemas.openxmlformats.org/officeDocument/2006/relationships/hyperlink" Target="https://www.scotiabank.com/ca/en/about/investors-shareholders/annual-report-and-meeting.html" TargetMode="External"/><Relationship Id="rId14" Type="http://schemas.openxmlformats.org/officeDocument/2006/relationships/hyperlink" Target="https://www.scotiabank.com/ca/en/about/investors-shareholders/annual-report-and-meeting.html" TargetMode="External"/><Relationship Id="rId22" Type="http://schemas.openxmlformats.org/officeDocument/2006/relationships/hyperlink" Target="https://www.scotiabank.com/ca/en/about/investors-shareholders/annual-report-and-meeting.html" TargetMode="External"/><Relationship Id="rId27" Type="http://schemas.openxmlformats.org/officeDocument/2006/relationships/hyperlink" Target="https://www.scotiabank.com/ca/en/about/investors-shareholders/annual-report-and-meeting.html" TargetMode="External"/><Relationship Id="rId30" Type="http://schemas.openxmlformats.org/officeDocument/2006/relationships/hyperlink" Target="https://www.scotiabank.com/ca/en/about/investors-shareholders/annual-report-and-meeting.html" TargetMode="External"/><Relationship Id="rId35" Type="http://schemas.openxmlformats.org/officeDocument/2006/relationships/hyperlink" Target="https://www.scotiabank.com/ca/en/about/investors-shareholders/annual-report-and-meeting.html" TargetMode="External"/><Relationship Id="rId43" Type="http://schemas.openxmlformats.org/officeDocument/2006/relationships/hyperlink" Target="https://www.scotiabank.com/ca/en/about/investors-shareholders/annual-report-and-meeting.html" TargetMode="External"/><Relationship Id="rId48" Type="http://schemas.openxmlformats.org/officeDocument/2006/relationships/hyperlink" Target="https://www.scotiabank.com/ca/en/about/investors-shareholders/annual-report-and-meeting.html" TargetMode="External"/><Relationship Id="rId56" Type="http://schemas.openxmlformats.org/officeDocument/2006/relationships/hyperlink" Target="https://www.scotiabank.com/ca/en/about/investors-shareholders/annual-report-and-meeting.html" TargetMode="External"/><Relationship Id="rId64" Type="http://schemas.openxmlformats.org/officeDocument/2006/relationships/hyperlink" Target="https://www.scotiabank.com/ca/en/about/investors-shareholders/annual-report-and-meeting.html" TargetMode="External"/><Relationship Id="rId69" Type="http://schemas.openxmlformats.org/officeDocument/2006/relationships/hyperlink" Target="https://www.scotiabank.com/ca/en/about/investors-shareholders/annual-report-and-meeting.html" TargetMode="External"/><Relationship Id="rId8" Type="http://schemas.openxmlformats.org/officeDocument/2006/relationships/hyperlink" Target="https://www.scotiabank.com/ca/en/about/investors-shareholders/annual-report-and-meeting.html" TargetMode="External"/><Relationship Id="rId51" Type="http://schemas.openxmlformats.org/officeDocument/2006/relationships/hyperlink" Target="https://www.scotiabank.com/ca/en/about/investors-shareholders/annual-report-and-meeting.html" TargetMode="External"/><Relationship Id="rId3" Type="http://schemas.openxmlformats.org/officeDocument/2006/relationships/hyperlink" Target="https://www.scotiabank.com/ca/en/about/investors-shareholders/annual-report-and-meeting.html" TargetMode="External"/><Relationship Id="rId12" Type="http://schemas.openxmlformats.org/officeDocument/2006/relationships/hyperlink" Target="https://www.scotiabank.com/ca/en/about/investors-shareholders/annual-report-and-meeting.html" TargetMode="External"/><Relationship Id="rId17" Type="http://schemas.openxmlformats.org/officeDocument/2006/relationships/hyperlink" Target="https://www.scotiabank.com/ca/en/about/investors-shareholders/annual-report-and-meeting.html" TargetMode="External"/><Relationship Id="rId25" Type="http://schemas.openxmlformats.org/officeDocument/2006/relationships/hyperlink" Target="https://www.scotiabank.com/ca/en/about/investors-shareholders/annual-report-and-meeting.html" TargetMode="External"/><Relationship Id="rId33" Type="http://schemas.openxmlformats.org/officeDocument/2006/relationships/hyperlink" Target="https://www.scotiabank.com/ca/en/about/investors-shareholders/annual-report-and-meeting.html" TargetMode="External"/><Relationship Id="rId38" Type="http://schemas.openxmlformats.org/officeDocument/2006/relationships/hyperlink" Target="https://www.scotiabank.com/ca/en/about/investors-shareholders/annual-report-and-meeting.html" TargetMode="External"/><Relationship Id="rId46" Type="http://schemas.openxmlformats.org/officeDocument/2006/relationships/hyperlink" Target="https://www.scotiabank.com/ca/en/about/investors-shareholders/annual-report-and-meeting.html" TargetMode="External"/><Relationship Id="rId59" Type="http://schemas.openxmlformats.org/officeDocument/2006/relationships/hyperlink" Target="https://www.scotiabank.com/ca/en/about/investors-shareholders/annual-report-and-meeting.html" TargetMode="External"/><Relationship Id="rId67" Type="http://schemas.openxmlformats.org/officeDocument/2006/relationships/hyperlink" Target="https://www.scotiabank.com/ca/en/about/investors-shareholders/annual-report-and-meeting.html" TargetMode="External"/><Relationship Id="rId20" Type="http://schemas.openxmlformats.org/officeDocument/2006/relationships/hyperlink" Target="https://www.scotiabank.com/ca/en/about/investors-shareholders/annual-report-and-meeting.html" TargetMode="External"/><Relationship Id="rId41" Type="http://schemas.openxmlformats.org/officeDocument/2006/relationships/hyperlink" Target="https://www.scotiabank.com/ca/en/about/investors-shareholders/annual-report-and-meeting.html" TargetMode="External"/><Relationship Id="rId54" Type="http://schemas.openxmlformats.org/officeDocument/2006/relationships/hyperlink" Target="https://www.scotiabank.com/ca/en/about/investors-shareholders/annual-report-and-meeting.html" TargetMode="External"/><Relationship Id="rId62" Type="http://schemas.openxmlformats.org/officeDocument/2006/relationships/hyperlink" Target="https://www.scotiabank.com/ca/en/about/investors-shareholders/annual-report-and-meeting.html" TargetMode="External"/><Relationship Id="rId70"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BF565-02E7-43E3-B324-CFFFF21EFBF9}">
  <sheetPr>
    <pageSetUpPr fitToPage="1"/>
  </sheetPr>
  <dimension ref="A1:Q34"/>
  <sheetViews>
    <sheetView showGridLines="0" tabSelected="1" zoomScale="85" zoomScaleNormal="85" workbookViewId="0"/>
  </sheetViews>
  <sheetFormatPr defaultColWidth="0" defaultRowHeight="15" customHeight="1" zeroHeight="1"/>
  <cols>
    <col min="1" max="1" width="15.85546875" customWidth="1"/>
    <col min="2" max="2" width="5.85546875" customWidth="1"/>
    <col min="3" max="17" width="9.140625" customWidth="1"/>
    <col min="18" max="16384" width="9.140625" hidden="1"/>
  </cols>
  <sheetData>
    <row r="1" spans="2:16" ht="15" customHeight="1"/>
    <row r="2" spans="2:16" ht="15" customHeight="1">
      <c r="B2" s="293"/>
      <c r="C2" s="294"/>
      <c r="D2" s="294"/>
      <c r="E2" s="295"/>
      <c r="F2" s="295"/>
      <c r="G2" s="295"/>
      <c r="H2" s="295"/>
      <c r="I2" s="295"/>
      <c r="J2" s="295"/>
      <c r="K2" s="295"/>
      <c r="L2" s="295"/>
      <c r="M2" s="295"/>
      <c r="N2" s="295"/>
      <c r="O2" s="295"/>
      <c r="P2" s="295"/>
    </row>
    <row r="3" spans="2:16" ht="15" customHeight="1">
      <c r="B3" s="293"/>
      <c r="C3" s="294"/>
      <c r="D3" s="294"/>
      <c r="E3" s="295"/>
      <c r="F3" s="295"/>
      <c r="G3" s="295"/>
      <c r="H3" s="295"/>
      <c r="I3" s="295"/>
      <c r="J3" s="295"/>
      <c r="K3" s="295"/>
      <c r="L3" s="295"/>
      <c r="M3" s="295"/>
      <c r="N3" s="295"/>
      <c r="O3" s="295"/>
      <c r="P3" s="295"/>
    </row>
    <row r="4" spans="2:16" ht="15" customHeight="1">
      <c r="B4" s="293"/>
      <c r="C4" s="294"/>
      <c r="D4" s="294"/>
      <c r="E4" s="295"/>
      <c r="F4" s="295"/>
      <c r="G4" s="295"/>
      <c r="H4" s="295"/>
      <c r="I4" s="295"/>
      <c r="J4" s="295"/>
      <c r="K4" s="295"/>
      <c r="L4" s="295"/>
      <c r="M4" s="295"/>
      <c r="N4" s="295"/>
      <c r="O4" s="295"/>
      <c r="P4" s="295"/>
    </row>
    <row r="5" spans="2:16" ht="15" customHeight="1">
      <c r="B5" s="293"/>
      <c r="C5" s="294"/>
      <c r="D5" s="294"/>
      <c r="E5" s="295"/>
      <c r="F5" s="295"/>
      <c r="G5" s="295"/>
      <c r="H5" s="295"/>
      <c r="I5" s="295"/>
      <c r="J5" s="295"/>
      <c r="K5" s="295"/>
      <c r="L5" s="295"/>
      <c r="M5" s="295"/>
      <c r="N5" s="295"/>
      <c r="O5" s="295"/>
      <c r="P5" s="295"/>
    </row>
    <row r="6" spans="2:16" ht="15" customHeight="1">
      <c r="B6" s="293"/>
      <c r="C6" s="294"/>
      <c r="D6" s="294"/>
      <c r="E6" s="295"/>
      <c r="F6" s="295"/>
      <c r="G6" s="295"/>
      <c r="H6" s="295"/>
      <c r="I6" s="295"/>
      <c r="J6" s="295"/>
      <c r="K6" s="295"/>
      <c r="L6" s="295"/>
      <c r="M6" s="295"/>
      <c r="N6" s="295"/>
      <c r="O6" s="295"/>
      <c r="P6" s="295"/>
    </row>
    <row r="7" spans="2:16" ht="15" customHeight="1">
      <c r="B7" s="293"/>
      <c r="C7" s="294"/>
      <c r="D7" s="294"/>
      <c r="E7" s="295"/>
      <c r="F7" s="295"/>
      <c r="G7" s="295"/>
      <c r="H7" s="295"/>
      <c r="I7" s="295"/>
      <c r="J7" s="295"/>
      <c r="K7" s="295"/>
      <c r="L7" s="295"/>
      <c r="M7" s="295"/>
      <c r="N7" s="295"/>
      <c r="O7" s="295"/>
      <c r="P7" s="295"/>
    </row>
    <row r="8" spans="2:16" ht="15" customHeight="1">
      <c r="B8" s="293"/>
      <c r="C8" s="294"/>
      <c r="D8" s="294"/>
      <c r="E8" s="295"/>
      <c r="F8" s="295"/>
      <c r="G8" s="295"/>
      <c r="H8" s="295"/>
      <c r="I8" s="295"/>
      <c r="J8" s="295"/>
      <c r="K8" s="295"/>
      <c r="L8" s="295"/>
      <c r="M8" s="295"/>
      <c r="N8" s="295"/>
      <c r="O8" s="295"/>
      <c r="P8" s="295"/>
    </row>
    <row r="9" spans="2:16" ht="15" customHeight="1">
      <c r="B9" s="293"/>
      <c r="C9" s="294"/>
      <c r="D9" s="294"/>
      <c r="E9" s="295"/>
      <c r="F9" s="295"/>
      <c r="G9" s="295"/>
      <c r="H9" s="295"/>
      <c r="I9" s="295"/>
      <c r="J9" s="295"/>
      <c r="K9" s="295"/>
      <c r="L9" s="295"/>
      <c r="M9" s="295"/>
      <c r="N9" s="295"/>
      <c r="O9" s="295"/>
      <c r="P9" s="295"/>
    </row>
    <row r="10" spans="2:16" ht="15" customHeight="1">
      <c r="B10" s="293"/>
      <c r="C10" s="294"/>
      <c r="D10" s="294"/>
      <c r="E10" s="295"/>
      <c r="F10" s="295"/>
      <c r="G10" s="295"/>
      <c r="H10" s="295"/>
      <c r="I10" s="295"/>
      <c r="J10" s="295"/>
      <c r="K10" s="295"/>
      <c r="L10" s="295"/>
      <c r="M10" s="295"/>
      <c r="N10" s="295"/>
      <c r="O10" s="295"/>
      <c r="P10" s="295"/>
    </row>
    <row r="11" spans="2:16" ht="15" customHeight="1">
      <c r="B11" s="293"/>
      <c r="C11" s="294"/>
      <c r="D11" s="294"/>
      <c r="E11" s="295"/>
      <c r="F11" s="295"/>
      <c r="G11" s="295"/>
      <c r="H11" s="295"/>
      <c r="I11" s="295"/>
      <c r="J11" s="295"/>
      <c r="K11" s="295"/>
      <c r="L11" s="295"/>
      <c r="M11" s="295"/>
      <c r="N11" s="295"/>
      <c r="O11" s="295"/>
      <c r="P11" s="295"/>
    </row>
    <row r="12" spans="2:16" ht="15" customHeight="1">
      <c r="B12" s="293"/>
      <c r="C12" s="294"/>
      <c r="D12" s="294"/>
      <c r="E12" s="295"/>
      <c r="F12" s="295"/>
      <c r="G12" s="295"/>
      <c r="H12" s="295"/>
      <c r="I12" s="295"/>
      <c r="J12" s="295"/>
      <c r="K12" s="295"/>
      <c r="L12" s="295"/>
      <c r="M12" s="295"/>
      <c r="N12" s="295"/>
      <c r="O12" s="295"/>
      <c r="P12" s="295"/>
    </row>
    <row r="13" spans="2:16" ht="79.5">
      <c r="B13" s="294"/>
      <c r="C13" s="1843" t="s">
        <v>0</v>
      </c>
      <c r="D13" s="1843"/>
      <c r="E13" s="1843"/>
      <c r="F13" s="1843"/>
      <c r="G13" s="1843"/>
      <c r="H13" s="1843"/>
      <c r="I13" s="1843"/>
      <c r="J13" s="1843"/>
      <c r="K13" s="1843"/>
      <c r="L13" s="1843"/>
      <c r="M13" s="1843"/>
      <c r="N13" s="1843"/>
      <c r="O13" s="1843"/>
      <c r="P13" s="1843"/>
    </row>
    <row r="14" spans="2:16" ht="79.5">
      <c r="B14" s="293"/>
      <c r="C14" s="1844" t="s">
        <v>1</v>
      </c>
      <c r="D14" s="1845"/>
      <c r="E14" s="1845"/>
      <c r="F14" s="1845"/>
      <c r="G14" s="1845"/>
      <c r="H14" s="1845"/>
      <c r="I14" s="1845"/>
      <c r="J14" s="1845"/>
      <c r="K14" s="1845"/>
      <c r="L14" s="1845"/>
      <c r="M14" s="1845"/>
      <c r="N14" s="1845"/>
      <c r="O14" s="1845"/>
      <c r="P14" s="1845"/>
    </row>
    <row r="15" spans="2:16" ht="79.5">
      <c r="B15" s="293"/>
      <c r="C15" s="1844" t="s">
        <v>2</v>
      </c>
      <c r="D15" s="1845"/>
      <c r="E15" s="1845"/>
      <c r="F15" s="1845"/>
      <c r="G15" s="1845"/>
      <c r="H15" s="1845"/>
      <c r="I15" s="1845"/>
      <c r="J15" s="1845"/>
      <c r="K15" s="1845"/>
      <c r="L15" s="1845"/>
      <c r="M15" s="1845"/>
      <c r="N15" s="1845"/>
      <c r="O15" s="1845"/>
      <c r="P15" s="1845"/>
    </row>
    <row r="16" spans="2:16" ht="15" customHeight="1">
      <c r="B16" s="293"/>
      <c r="C16" s="1846"/>
      <c r="D16" s="1846"/>
      <c r="E16" s="1846"/>
      <c r="F16" s="1846"/>
      <c r="G16" s="1846"/>
      <c r="H16" s="1846"/>
      <c r="I16" s="1846"/>
      <c r="J16" s="1846"/>
      <c r="K16" s="1846"/>
      <c r="L16" s="1846"/>
      <c r="M16" s="1846"/>
      <c r="N16" s="1846"/>
      <c r="O16" s="1846"/>
      <c r="P16" s="1846"/>
    </row>
    <row r="17" spans="2:16" ht="36" customHeight="1">
      <c r="B17" s="293"/>
      <c r="C17" s="1847" t="s">
        <v>1427</v>
      </c>
      <c r="D17" s="1847"/>
      <c r="E17" s="1847"/>
      <c r="F17" s="1847"/>
      <c r="G17" s="1847"/>
      <c r="H17" s="1847"/>
      <c r="I17" s="1847"/>
      <c r="J17" s="1847"/>
      <c r="K17" s="1847"/>
      <c r="L17" s="1847"/>
      <c r="M17" s="1847"/>
      <c r="N17" s="1847"/>
      <c r="O17" s="1847"/>
      <c r="P17" s="1847"/>
    </row>
    <row r="18" spans="2:16" ht="32.1" customHeight="1">
      <c r="B18" s="293"/>
      <c r="C18" s="1841" t="s">
        <v>1428</v>
      </c>
      <c r="D18" s="1841"/>
      <c r="E18" s="1841"/>
      <c r="F18" s="1841"/>
      <c r="G18" s="1841"/>
      <c r="H18" s="1841"/>
      <c r="I18" s="1841"/>
      <c r="J18" s="1841"/>
      <c r="K18" s="1841"/>
      <c r="L18" s="1841"/>
      <c r="M18" s="1841"/>
      <c r="N18" s="1841"/>
      <c r="O18" s="1841"/>
      <c r="P18" s="1841"/>
    </row>
    <row r="19" spans="2:16" ht="15" customHeight="1">
      <c r="B19" s="293"/>
      <c r="C19" s="295"/>
      <c r="D19" s="295"/>
      <c r="E19" s="295"/>
      <c r="F19" s="295"/>
      <c r="G19" s="295"/>
      <c r="H19" s="295"/>
      <c r="I19" s="295"/>
      <c r="J19" s="295"/>
      <c r="K19" s="295"/>
      <c r="L19" s="295"/>
      <c r="M19" s="295"/>
      <c r="N19" s="295"/>
      <c r="O19" s="295"/>
      <c r="P19" s="295"/>
    </row>
    <row r="20" spans="2:16" ht="15" customHeight="1">
      <c r="B20" s="293"/>
      <c r="C20" s="295"/>
      <c r="D20" s="295"/>
      <c r="E20" s="295"/>
      <c r="F20" s="295"/>
      <c r="G20" s="295"/>
      <c r="H20" s="295"/>
      <c r="I20" s="295"/>
      <c r="J20" s="295"/>
      <c r="K20" s="295"/>
      <c r="L20" s="295"/>
      <c r="M20" s="295"/>
      <c r="N20" s="295"/>
      <c r="O20" s="295"/>
      <c r="P20" s="295"/>
    </row>
    <row r="21" spans="2:16" ht="15" customHeight="1">
      <c r="B21" s="293"/>
      <c r="C21" s="295"/>
      <c r="D21" s="295"/>
      <c r="E21" s="295"/>
      <c r="F21" s="295"/>
      <c r="G21" s="295"/>
      <c r="H21" s="295"/>
      <c r="I21" s="295"/>
      <c r="J21" s="295"/>
      <c r="K21" s="295"/>
      <c r="L21" s="295"/>
      <c r="M21" s="295"/>
      <c r="N21" s="295"/>
      <c r="O21" s="295"/>
      <c r="P21" s="295"/>
    </row>
    <row r="22" spans="2:16" ht="15" customHeight="1">
      <c r="B22" s="293"/>
      <c r="C22" s="295"/>
      <c r="D22" s="295"/>
      <c r="E22" s="295"/>
      <c r="F22" s="295"/>
      <c r="G22" s="295"/>
      <c r="H22" s="295"/>
      <c r="I22" s="295"/>
      <c r="J22" s="295"/>
      <c r="K22" s="295"/>
      <c r="L22" s="295"/>
      <c r="M22" s="295"/>
      <c r="N22" s="295"/>
      <c r="O22" s="295"/>
      <c r="P22" s="295"/>
    </row>
    <row r="23" spans="2:16" ht="15" customHeight="1">
      <c r="B23" s="293"/>
      <c r="C23" s="295"/>
      <c r="D23" s="295"/>
      <c r="E23" s="295"/>
      <c r="F23" s="295"/>
      <c r="G23" s="295"/>
      <c r="H23" s="295"/>
      <c r="I23" s="295"/>
      <c r="J23" s="295"/>
      <c r="K23" s="295"/>
      <c r="L23" s="295"/>
      <c r="M23" s="295"/>
      <c r="N23" s="295"/>
      <c r="O23" s="295"/>
      <c r="P23" s="295"/>
    </row>
    <row r="24" spans="2:16" ht="15" customHeight="1">
      <c r="B24" s="293"/>
      <c r="C24" s="295"/>
      <c r="D24" s="295"/>
      <c r="E24" s="295"/>
      <c r="F24" s="295"/>
      <c r="G24" s="295"/>
      <c r="H24" s="295"/>
      <c r="I24" s="295"/>
      <c r="J24" s="295"/>
      <c r="K24" s="295"/>
      <c r="L24" s="295"/>
      <c r="M24" s="295"/>
      <c r="N24" s="295"/>
      <c r="O24" s="295"/>
      <c r="P24" s="295"/>
    </row>
    <row r="25" spans="2:16" ht="15" customHeight="1">
      <c r="B25" s="293"/>
      <c r="C25" s="295"/>
      <c r="D25" s="295"/>
      <c r="E25" s="295"/>
      <c r="F25" s="295"/>
      <c r="G25" s="295"/>
      <c r="H25" s="295"/>
      <c r="I25" s="295"/>
      <c r="J25" s="295"/>
      <c r="K25" s="295"/>
      <c r="L25" s="295"/>
      <c r="M25" s="295"/>
      <c r="N25" s="295"/>
      <c r="O25" s="295"/>
      <c r="P25" s="295"/>
    </row>
    <row r="26" spans="2:16" ht="20.100000000000001" customHeight="1">
      <c r="B26" s="293"/>
      <c r="C26" s="1842"/>
      <c r="D26" s="1842"/>
      <c r="E26" s="1842"/>
      <c r="F26" s="1842"/>
      <c r="G26" s="1842"/>
      <c r="H26" s="1842"/>
      <c r="I26" s="1842"/>
      <c r="J26" s="1842"/>
      <c r="K26" s="1842"/>
      <c r="L26" s="1842"/>
      <c r="M26" s="1842"/>
      <c r="N26" s="1842"/>
      <c r="O26" s="1842"/>
      <c r="P26" s="1842"/>
    </row>
    <row r="27" spans="2:16" ht="20.100000000000001" customHeight="1">
      <c r="B27" s="293"/>
      <c r="C27" s="1848" t="s">
        <v>4</v>
      </c>
      <c r="D27" s="1848"/>
      <c r="E27" s="1848"/>
      <c r="F27" s="1848"/>
      <c r="G27" s="1848"/>
      <c r="H27" s="1848"/>
      <c r="I27" s="1848"/>
      <c r="J27" s="1848"/>
      <c r="K27" s="1848"/>
      <c r="L27" s="1848"/>
      <c r="M27" s="1848"/>
      <c r="N27" s="1848"/>
      <c r="O27" s="1848"/>
      <c r="P27" s="1848"/>
    </row>
    <row r="28" spans="2:16" ht="15" customHeight="1">
      <c r="B28" s="293"/>
      <c r="C28" s="1842" t="s">
        <v>5</v>
      </c>
      <c r="D28" s="1842"/>
      <c r="E28" s="1842"/>
      <c r="F28" s="1842"/>
      <c r="G28" s="1842"/>
      <c r="H28" s="1842"/>
      <c r="I28" s="1842"/>
      <c r="J28" s="1842"/>
      <c r="K28" s="1842"/>
      <c r="L28" s="1842"/>
      <c r="M28" s="1842"/>
      <c r="N28" s="1842"/>
      <c r="O28" s="1842"/>
      <c r="P28" s="1842"/>
    </row>
    <row r="29" spans="2:16" ht="15" customHeight="1">
      <c r="B29" s="293"/>
      <c r="C29" s="1842" t="s">
        <v>6</v>
      </c>
      <c r="D29" s="1842"/>
      <c r="E29" s="1842"/>
      <c r="F29" s="1842"/>
      <c r="G29" s="1842"/>
      <c r="H29" s="1842"/>
      <c r="I29" s="1842"/>
      <c r="J29" s="1842"/>
      <c r="K29" s="1842"/>
      <c r="L29" s="1842"/>
      <c r="M29" s="1842"/>
      <c r="N29" s="1842"/>
      <c r="O29" s="1842"/>
      <c r="P29" s="1842"/>
    </row>
    <row r="30" spans="2:16" ht="15" customHeight="1">
      <c r="B30" s="293"/>
      <c r="C30" s="1842" t="s">
        <v>7</v>
      </c>
      <c r="D30" s="1842"/>
      <c r="E30" s="1842"/>
      <c r="F30" s="1842"/>
      <c r="G30" s="1842"/>
      <c r="H30" s="1842"/>
      <c r="I30" s="1842"/>
      <c r="J30" s="1842"/>
      <c r="K30" s="1842"/>
      <c r="L30" s="1842"/>
      <c r="M30" s="1842"/>
      <c r="N30" s="1842"/>
      <c r="O30" s="1842"/>
      <c r="P30" s="1842"/>
    </row>
    <row r="31" spans="2:16" ht="15" customHeight="1">
      <c r="B31" s="293"/>
      <c r="C31" s="1842" t="s">
        <v>8</v>
      </c>
      <c r="D31" s="1842"/>
      <c r="E31" s="1842"/>
      <c r="F31" s="1842"/>
      <c r="G31" s="1842"/>
      <c r="H31" s="1842"/>
      <c r="I31" s="1842"/>
      <c r="J31" s="1842"/>
      <c r="K31" s="1842"/>
      <c r="L31" s="1842"/>
      <c r="M31" s="1842"/>
      <c r="N31" s="1842"/>
      <c r="O31" s="1842"/>
      <c r="P31" s="1842"/>
    </row>
    <row r="32" spans="2:16" ht="15" customHeight="1"/>
    <row r="33" customFormat="1" ht="15" hidden="1" customHeight="1"/>
    <row r="34" customFormat="1" ht="15" hidden="1" customHeight="1"/>
  </sheetData>
  <mergeCells count="12">
    <mergeCell ref="C27:P27"/>
    <mergeCell ref="C28:P28"/>
    <mergeCell ref="C29:P29"/>
    <mergeCell ref="C30:P30"/>
    <mergeCell ref="C31:P31"/>
    <mergeCell ref="C18:P18"/>
    <mergeCell ref="C26:P26"/>
    <mergeCell ref="C13:P13"/>
    <mergeCell ref="C14:P14"/>
    <mergeCell ref="C15:P15"/>
    <mergeCell ref="C16:P16"/>
    <mergeCell ref="C17:P17"/>
  </mergeCells>
  <printOptions horizontalCentered="1" verticalCentered="1"/>
  <pageMargins left="0.5" right="0.5" top="0.5" bottom="0.5" header="0.25" footer="0.25"/>
  <pageSetup scale="77" firstPageNumber="6" orientation="landscape" useFirstPageNumber="1"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sheetPr>
  <dimension ref="A1:S113"/>
  <sheetViews>
    <sheetView zoomScaleNormal="100" workbookViewId="0"/>
  </sheetViews>
  <sheetFormatPr defaultColWidth="0" defaultRowHeight="15" zeroHeight="1"/>
  <cols>
    <col min="1" max="1" width="1.5703125" style="90" customWidth="1"/>
    <col min="2" max="2" width="9.5703125" customWidth="1"/>
    <col min="3" max="3" width="48.42578125" customWidth="1"/>
    <col min="4" max="4" width="14.42578125" customWidth="1"/>
    <col min="5" max="5" width="17" customWidth="1"/>
    <col min="6" max="6" width="15.42578125" customWidth="1"/>
    <col min="7" max="7" width="15.5703125" customWidth="1"/>
    <col min="8" max="8" width="15" customWidth="1"/>
    <col min="9" max="9" width="0.85546875" style="90" customWidth="1"/>
    <col min="10" max="15" width="0" hidden="1" customWidth="1"/>
    <col min="16" max="16384" width="8.5703125" hidden="1"/>
  </cols>
  <sheetData>
    <row r="1" spans="1:19" ht="12" customHeight="1">
      <c r="B1" s="303" t="s">
        <v>127</v>
      </c>
      <c r="C1" s="90"/>
      <c r="D1" s="90"/>
      <c r="E1" s="90"/>
      <c r="F1" s="90"/>
      <c r="G1" s="90"/>
      <c r="H1" s="90"/>
      <c r="J1" s="90"/>
      <c r="K1" s="90"/>
      <c r="L1" s="90"/>
      <c r="M1" s="90"/>
      <c r="N1" s="90"/>
      <c r="O1" s="90"/>
      <c r="P1" s="90"/>
      <c r="Q1" s="90"/>
      <c r="R1" s="90"/>
      <c r="S1" s="90"/>
    </row>
    <row r="2" spans="1:19" s="1001" customFormat="1" ht="20.100000000000001" customHeight="1">
      <c r="A2" s="1000"/>
      <c r="B2" s="1092" t="s">
        <v>469</v>
      </c>
      <c r="C2" s="1093"/>
      <c r="D2" s="1093"/>
      <c r="E2" s="1093"/>
      <c r="F2" s="1093"/>
      <c r="G2" s="1094"/>
      <c r="H2" s="1095"/>
      <c r="I2" s="1000"/>
    </row>
    <row r="3" spans="1:19" ht="15" customHeight="1">
      <c r="B3" s="1742" t="str">
        <f>CurrQtr</f>
        <v>Q2 2022</v>
      </c>
      <c r="C3" s="1743"/>
      <c r="D3" s="1699" t="s">
        <v>211</v>
      </c>
      <c r="E3" s="1269" t="s">
        <v>384</v>
      </c>
      <c r="F3" s="1269" t="s">
        <v>387</v>
      </c>
      <c r="G3" s="1269" t="s">
        <v>422</v>
      </c>
      <c r="H3" s="1270" t="s">
        <v>423</v>
      </c>
    </row>
    <row r="4" spans="1:19" s="42" customFormat="1" ht="18" customHeight="1">
      <c r="A4" s="82"/>
      <c r="B4" s="1748" t="s">
        <v>129</v>
      </c>
      <c r="C4" s="1745"/>
      <c r="D4" s="1942" t="s">
        <v>166</v>
      </c>
      <c r="E4" s="1945" t="s">
        <v>470</v>
      </c>
      <c r="F4" s="1946"/>
      <c r="G4" s="1946"/>
      <c r="H4" s="1947"/>
      <c r="I4" s="82"/>
    </row>
    <row r="5" spans="1:19" s="42" customFormat="1" ht="14.85" customHeight="1">
      <c r="A5" s="82"/>
      <c r="B5" s="1744"/>
      <c r="C5" s="1745"/>
      <c r="D5" s="1943"/>
      <c r="E5" s="1940" t="s">
        <v>1450</v>
      </c>
      <c r="F5" s="1948" t="s">
        <v>1451</v>
      </c>
      <c r="G5" s="1948" t="s">
        <v>1452</v>
      </c>
      <c r="H5" s="1950" t="s">
        <v>1453</v>
      </c>
      <c r="I5" s="82"/>
    </row>
    <row r="6" spans="1:19" s="42" customFormat="1" ht="32.85" customHeight="1">
      <c r="A6" s="82"/>
      <c r="B6" s="1746"/>
      <c r="C6" s="1747"/>
      <c r="D6" s="1944"/>
      <c r="E6" s="1941"/>
      <c r="F6" s="1949"/>
      <c r="G6" s="1949"/>
      <c r="H6" s="1951"/>
      <c r="I6" s="82"/>
    </row>
    <row r="7" spans="1:19" s="42" customFormat="1" ht="32.85" customHeight="1">
      <c r="A7" s="82"/>
      <c r="B7" s="1696">
        <v>1</v>
      </c>
      <c r="C7" s="1697" t="s">
        <v>471</v>
      </c>
      <c r="D7" s="1425">
        <v>1267984</v>
      </c>
      <c r="E7" s="1698">
        <v>912640</v>
      </c>
      <c r="F7" s="716">
        <v>8495</v>
      </c>
      <c r="G7" s="716">
        <v>213719</v>
      </c>
      <c r="H7" s="1426">
        <v>180548</v>
      </c>
      <c r="I7" s="82"/>
    </row>
    <row r="8" spans="1:19" s="42" customFormat="1" ht="34.35" customHeight="1">
      <c r="A8" s="82"/>
      <c r="B8" s="896">
        <v>2</v>
      </c>
      <c r="C8" s="527" t="s">
        <v>472</v>
      </c>
      <c r="D8" s="497">
        <v>275259</v>
      </c>
      <c r="E8" s="538">
        <v>0</v>
      </c>
      <c r="F8" s="353">
        <v>0</v>
      </c>
      <c r="G8" s="353">
        <v>189101</v>
      </c>
      <c r="H8" s="526">
        <v>86158</v>
      </c>
      <c r="I8" s="82"/>
    </row>
    <row r="9" spans="1:19" s="42" customFormat="1" ht="12.75">
      <c r="A9" s="82"/>
      <c r="B9" s="896">
        <v>3</v>
      </c>
      <c r="C9" s="527" t="s">
        <v>473</v>
      </c>
      <c r="D9" s="497">
        <v>992725</v>
      </c>
      <c r="E9" s="538">
        <v>912640</v>
      </c>
      <c r="F9" s="353">
        <v>8495</v>
      </c>
      <c r="G9" s="353">
        <v>24618</v>
      </c>
      <c r="H9" s="526">
        <v>94390</v>
      </c>
      <c r="I9" s="82"/>
    </row>
    <row r="10" spans="1:19" s="42" customFormat="1">
      <c r="A10" s="82"/>
      <c r="B10" s="896">
        <v>4</v>
      </c>
      <c r="C10" s="527" t="s">
        <v>474</v>
      </c>
      <c r="D10" s="497">
        <v>219073</v>
      </c>
      <c r="E10" s="538">
        <v>204393</v>
      </c>
      <c r="F10" s="353">
        <v>12730</v>
      </c>
      <c r="G10" s="353">
        <v>1950</v>
      </c>
      <c r="H10" s="526">
        <v>0</v>
      </c>
      <c r="I10" s="82"/>
    </row>
    <row r="11" spans="1:19" s="42" customFormat="1">
      <c r="A11" s="82"/>
      <c r="B11" s="896">
        <v>5</v>
      </c>
      <c r="C11" s="527" t="s">
        <v>475</v>
      </c>
      <c r="D11" s="497">
        <v>3072</v>
      </c>
      <c r="E11" s="538">
        <v>3072</v>
      </c>
      <c r="F11" s="353">
        <v>0</v>
      </c>
      <c r="G11" s="353">
        <v>0</v>
      </c>
      <c r="H11" s="526">
        <v>0</v>
      </c>
      <c r="I11" s="82"/>
    </row>
    <row r="12" spans="1:19" s="42" customFormat="1" ht="25.5">
      <c r="A12" s="82"/>
      <c r="B12" s="896">
        <v>6</v>
      </c>
      <c r="C12" s="527" t="s">
        <v>476</v>
      </c>
      <c r="D12" s="497">
        <v>141985</v>
      </c>
      <c r="E12" s="538">
        <v>1264</v>
      </c>
      <c r="F12" s="353">
        <v>0</v>
      </c>
      <c r="G12" s="353">
        <v>140721</v>
      </c>
      <c r="H12" s="526">
        <v>0</v>
      </c>
      <c r="I12" s="82"/>
    </row>
    <row r="13" spans="1:19" s="42" customFormat="1">
      <c r="A13" s="82"/>
      <c r="B13" s="896">
        <v>7</v>
      </c>
      <c r="C13" s="527" t="s">
        <v>477</v>
      </c>
      <c r="D13" s="497">
        <v>3831</v>
      </c>
      <c r="E13" s="538">
        <v>4112</v>
      </c>
      <c r="F13" s="353">
        <v>0</v>
      </c>
      <c r="G13" s="353">
        <v>-281</v>
      </c>
      <c r="H13" s="526">
        <v>0</v>
      </c>
      <c r="I13" s="82"/>
    </row>
    <row r="14" spans="1:19" s="42" customFormat="1">
      <c r="A14" s="82"/>
      <c r="B14" s="896">
        <v>8</v>
      </c>
      <c r="C14" s="541" t="s">
        <v>478</v>
      </c>
      <c r="D14" s="536">
        <v>-136969</v>
      </c>
      <c r="E14" s="539">
        <v>-3062</v>
      </c>
      <c r="F14" s="353">
        <v>0</v>
      </c>
      <c r="G14" s="353">
        <v>-133907</v>
      </c>
      <c r="H14" s="526">
        <v>0</v>
      </c>
      <c r="I14" s="82"/>
    </row>
    <row r="15" spans="1:19" s="42" customFormat="1" ht="25.5">
      <c r="A15" s="82"/>
      <c r="B15" s="896">
        <v>9</v>
      </c>
      <c r="C15" s="527" t="s">
        <v>479</v>
      </c>
      <c r="D15" s="497">
        <v>59495</v>
      </c>
      <c r="E15" s="538">
        <v>0</v>
      </c>
      <c r="F15" s="353">
        <v>0</v>
      </c>
      <c r="G15" s="353">
        <v>59495</v>
      </c>
      <c r="H15" s="526">
        <v>0</v>
      </c>
      <c r="I15" s="82"/>
    </row>
    <row r="16" spans="1:19" s="42" customFormat="1" ht="12.75">
      <c r="A16" s="82"/>
      <c r="B16" s="896">
        <v>10</v>
      </c>
      <c r="C16" s="527" t="s">
        <v>480</v>
      </c>
      <c r="D16" s="497">
        <v>522</v>
      </c>
      <c r="E16" s="538">
        <v>522</v>
      </c>
      <c r="F16" s="353">
        <v>0</v>
      </c>
      <c r="G16" s="353">
        <v>0</v>
      </c>
      <c r="H16" s="526">
        <v>0</v>
      </c>
      <c r="I16" s="82"/>
    </row>
    <row r="17" spans="1:9" s="42" customFormat="1" ht="12.75">
      <c r="A17" s="82"/>
      <c r="B17" s="896">
        <v>11</v>
      </c>
      <c r="C17" s="527" t="s">
        <v>481</v>
      </c>
      <c r="D17" s="497">
        <v>7</v>
      </c>
      <c r="E17" s="538">
        <v>7</v>
      </c>
      <c r="F17" s="353">
        <v>0</v>
      </c>
      <c r="G17" s="353">
        <v>0</v>
      </c>
      <c r="H17" s="526">
        <v>0</v>
      </c>
      <c r="I17" s="82"/>
    </row>
    <row r="18" spans="1:9" s="42" customFormat="1">
      <c r="A18" s="82"/>
      <c r="B18" s="542">
        <v>12</v>
      </c>
      <c r="C18" s="543" t="s">
        <v>482</v>
      </c>
      <c r="D18" s="1088">
        <v>1283741</v>
      </c>
      <c r="E18" s="1089">
        <v>1122948</v>
      </c>
      <c r="F18" s="1090">
        <v>21225</v>
      </c>
      <c r="G18" s="1090">
        <v>92596</v>
      </c>
      <c r="H18" s="1091">
        <v>94390</v>
      </c>
      <c r="I18" s="82"/>
    </row>
    <row r="19" spans="1:9" s="42" customFormat="1" ht="6" customHeight="1">
      <c r="A19" s="82"/>
      <c r="B19" s="254"/>
      <c r="C19" s="254"/>
      <c r="D19" s="254"/>
      <c r="E19" s="254"/>
      <c r="F19" s="254"/>
      <c r="G19" s="254"/>
      <c r="H19" s="254"/>
      <c r="I19" s="100"/>
    </row>
    <row r="20" spans="1:9" s="42" customFormat="1" ht="14.1" customHeight="1">
      <c r="A20" s="82"/>
      <c r="B20" s="1952" t="s">
        <v>483</v>
      </c>
      <c r="C20" s="1952"/>
      <c r="D20" s="1952"/>
      <c r="E20" s="1952"/>
      <c r="F20" s="1952"/>
      <c r="G20" s="1952"/>
      <c r="H20" s="1952"/>
      <c r="I20" s="175"/>
    </row>
    <row r="21" spans="1:9" s="42" customFormat="1" ht="25.5" customHeight="1">
      <c r="A21" s="82"/>
      <c r="B21" s="1952" t="s">
        <v>484</v>
      </c>
      <c r="C21" s="1952"/>
      <c r="D21" s="1952"/>
      <c r="E21" s="1952"/>
      <c r="F21" s="1952"/>
      <c r="G21" s="1952"/>
      <c r="H21" s="1952"/>
      <c r="I21" s="100"/>
    </row>
    <row r="22" spans="1:9" s="42" customFormat="1" ht="13.35" customHeight="1">
      <c r="A22" s="82"/>
      <c r="B22" s="1952" t="s">
        <v>485</v>
      </c>
      <c r="C22" s="1952"/>
      <c r="D22" s="1952"/>
      <c r="E22" s="1952"/>
      <c r="F22" s="1952"/>
      <c r="G22" s="1952"/>
      <c r="H22" s="1952"/>
      <c r="I22" s="175"/>
    </row>
    <row r="23" spans="1:9" s="42" customFormat="1" ht="28.5" customHeight="1">
      <c r="A23" s="82"/>
      <c r="B23" s="1952" t="s">
        <v>486</v>
      </c>
      <c r="C23" s="1952"/>
      <c r="D23" s="1952"/>
      <c r="E23" s="1952"/>
      <c r="F23" s="1952"/>
      <c r="G23" s="1952"/>
      <c r="H23" s="1952"/>
      <c r="I23" s="100"/>
    </row>
    <row r="24" spans="1:9" s="42" customFormat="1" ht="15.75" customHeight="1">
      <c r="A24" s="82"/>
      <c r="B24" s="1953" t="s">
        <v>487</v>
      </c>
      <c r="C24" s="1953"/>
      <c r="D24" s="1953"/>
      <c r="E24" s="1953"/>
      <c r="F24" s="1953"/>
      <c r="G24" s="1953"/>
      <c r="H24" s="1953"/>
      <c r="I24" s="100"/>
    </row>
    <row r="25" spans="1:9" s="42" customFormat="1" ht="14.1" customHeight="1">
      <c r="A25" s="82"/>
      <c r="B25" s="1952" t="s">
        <v>488</v>
      </c>
      <c r="C25" s="1952"/>
      <c r="D25" s="1952"/>
      <c r="E25" s="1952"/>
      <c r="F25" s="1952"/>
      <c r="G25" s="1952"/>
      <c r="H25" s="1952"/>
      <c r="I25" s="100"/>
    </row>
    <row r="26" spans="1:9" s="82" customFormat="1" ht="3" customHeight="1">
      <c r="B26" s="176"/>
    </row>
    <row r="27" spans="1:9" s="42" customFormat="1" ht="12.75" hidden="1">
      <c r="A27" s="82"/>
      <c r="B27" s="70"/>
      <c r="I27" s="82"/>
    </row>
    <row r="28" spans="1:9" s="42" customFormat="1" ht="12.75" hidden="1">
      <c r="A28" s="82"/>
      <c r="B28" s="70"/>
      <c r="I28" s="82"/>
    </row>
    <row r="29" spans="1:9" s="42" customFormat="1" ht="12.75" hidden="1">
      <c r="A29" s="82"/>
      <c r="I29" s="82"/>
    </row>
    <row r="30" spans="1:9" s="42" customFormat="1" ht="12.75" hidden="1">
      <c r="A30" s="82"/>
      <c r="B30" s="69"/>
      <c r="I30" s="82"/>
    </row>
    <row r="31" spans="1:9" s="42" customFormat="1" ht="24.75" hidden="1" customHeight="1">
      <c r="A31" s="82"/>
      <c r="B31" s="1937"/>
      <c r="C31" s="1937"/>
      <c r="D31" s="1937"/>
      <c r="E31" s="1937"/>
      <c r="F31" s="1937"/>
      <c r="G31" s="1937"/>
      <c r="H31" s="1937"/>
      <c r="I31" s="82"/>
    </row>
    <row r="32" spans="1:9" s="42" customFormat="1" ht="12.75" hidden="1">
      <c r="A32" s="82"/>
      <c r="B32" s="79"/>
      <c r="I32" s="82"/>
    </row>
    <row r="33" spans="1:9" s="42" customFormat="1" ht="24.75" hidden="1" customHeight="1">
      <c r="A33" s="82"/>
      <c r="B33" s="1937"/>
      <c r="C33" s="1937"/>
      <c r="D33" s="1937"/>
      <c r="E33" s="1937"/>
      <c r="F33" s="1937"/>
      <c r="G33" s="1937"/>
      <c r="H33" s="1937"/>
      <c r="I33" s="82"/>
    </row>
    <row r="34" spans="1:9" s="42" customFormat="1" ht="12.75" hidden="1">
      <c r="A34" s="82"/>
      <c r="B34" s="79"/>
      <c r="I34" s="82"/>
    </row>
    <row r="35" spans="1:9" s="42" customFormat="1" ht="24.75" hidden="1" customHeight="1">
      <c r="A35" s="82"/>
      <c r="B35" s="1937"/>
      <c r="C35" s="1937"/>
      <c r="D35" s="1937"/>
      <c r="E35" s="1937"/>
      <c r="F35" s="1937"/>
      <c r="G35" s="1937"/>
      <c r="H35" s="1937"/>
      <c r="I35" s="82"/>
    </row>
    <row r="36" spans="1:9" s="42" customFormat="1" ht="12.75" hidden="1">
      <c r="A36" s="82"/>
      <c r="B36" s="79"/>
      <c r="I36" s="82"/>
    </row>
    <row r="37" spans="1:9" s="42" customFormat="1" ht="12.75" hidden="1">
      <c r="A37" s="82"/>
      <c r="B37" s="71"/>
      <c r="I37" s="82"/>
    </row>
    <row r="38" spans="1:9" s="42" customFormat="1" ht="12.75" hidden="1">
      <c r="A38" s="82"/>
      <c r="B38" s="1938"/>
      <c r="C38" s="1938"/>
      <c r="D38" s="1938"/>
      <c r="E38" s="1938"/>
      <c r="F38" s="1938"/>
      <c r="G38" s="1938"/>
      <c r="H38" s="1938"/>
      <c r="I38" s="82"/>
    </row>
    <row r="39" spans="1:9" s="42" customFormat="1" ht="27" hidden="1" customHeight="1">
      <c r="A39" s="82"/>
      <c r="B39" s="1936"/>
      <c r="C39" s="1936"/>
      <c r="D39" s="1936"/>
      <c r="E39" s="1936"/>
      <c r="F39" s="1936"/>
      <c r="G39" s="1936"/>
      <c r="H39" s="1936"/>
      <c r="I39" s="82"/>
    </row>
    <row r="40" spans="1:9" s="42" customFormat="1" ht="42.75" hidden="1" customHeight="1">
      <c r="A40" s="82"/>
      <c r="B40" s="1939"/>
      <c r="C40" s="1939"/>
      <c r="D40" s="1939"/>
      <c r="E40" s="1939"/>
      <c r="F40" s="1939"/>
      <c r="G40" s="1939"/>
      <c r="H40" s="1939"/>
      <c r="I40" s="82"/>
    </row>
    <row r="41" spans="1:9" s="42" customFormat="1" ht="76.5" hidden="1" customHeight="1">
      <c r="A41" s="82"/>
      <c r="B41" s="1936"/>
      <c r="C41" s="1936"/>
      <c r="D41" s="1936"/>
      <c r="E41" s="1936"/>
      <c r="F41" s="1936"/>
      <c r="G41" s="1936"/>
      <c r="H41" s="1936"/>
      <c r="I41" s="82"/>
    </row>
    <row r="42" spans="1:9" s="42" customFormat="1" ht="12.75" hidden="1">
      <c r="A42" s="82"/>
      <c r="I42" s="82"/>
    </row>
    <row r="43" spans="1:9" s="42" customFormat="1" ht="12.75" hidden="1">
      <c r="A43" s="82"/>
      <c r="B43" s="1"/>
      <c r="C43" s="80"/>
      <c r="I43" s="82"/>
    </row>
    <row r="44" spans="1:9" s="42" customFormat="1" ht="12.75" hidden="1">
      <c r="A44" s="82"/>
      <c r="I44" s="82"/>
    </row>
    <row r="45" spans="1:9" s="42" customFormat="1" ht="12.75" hidden="1">
      <c r="A45" s="82"/>
      <c r="I45" s="82"/>
    </row>
    <row r="46" spans="1:9" s="42" customFormat="1" ht="12.75" hidden="1">
      <c r="A46" s="82"/>
      <c r="I46" s="82"/>
    </row>
    <row r="47" spans="1:9" s="42" customFormat="1" ht="12.75" hidden="1">
      <c r="A47" s="82"/>
      <c r="I47" s="82"/>
    </row>
    <row r="48" spans="1:9" s="42" customFormat="1" ht="12.75" hidden="1">
      <c r="A48" s="82"/>
      <c r="I48" s="82"/>
    </row>
    <row r="49" spans="1:9" s="42" customFormat="1" ht="12.75" hidden="1">
      <c r="A49" s="82"/>
      <c r="I49" s="82"/>
    </row>
    <row r="50" spans="1:9" s="42" customFormat="1" ht="12.75" hidden="1">
      <c r="A50" s="82"/>
      <c r="I50" s="82"/>
    </row>
    <row r="51" spans="1:9" s="42" customFormat="1" ht="12.75" hidden="1">
      <c r="A51" s="82"/>
      <c r="I51" s="82"/>
    </row>
    <row r="52" spans="1:9" s="42" customFormat="1" ht="12.75" hidden="1">
      <c r="A52" s="82"/>
      <c r="I52" s="82"/>
    </row>
    <row r="53" spans="1:9" s="42" customFormat="1" ht="12.75" hidden="1">
      <c r="A53" s="82"/>
      <c r="I53" s="82"/>
    </row>
    <row r="54" spans="1:9" s="42" customFormat="1" ht="12.75" hidden="1">
      <c r="A54" s="82"/>
      <c r="I54" s="82"/>
    </row>
    <row r="55" spans="1:9" s="42" customFormat="1" ht="12.75" hidden="1">
      <c r="A55" s="82"/>
      <c r="I55" s="82"/>
    </row>
    <row r="56" spans="1:9" s="42" customFormat="1" ht="12.75" hidden="1">
      <c r="A56" s="82"/>
      <c r="I56" s="82"/>
    </row>
    <row r="57" spans="1:9" s="42" customFormat="1" ht="12.75" hidden="1">
      <c r="A57" s="82"/>
      <c r="I57" s="82"/>
    </row>
    <row r="58" spans="1:9" s="42" customFormat="1" ht="12.75" hidden="1">
      <c r="A58" s="82"/>
      <c r="I58" s="82"/>
    </row>
    <row r="59" spans="1:9" s="42" customFormat="1" ht="12.75" hidden="1">
      <c r="A59" s="82"/>
      <c r="I59" s="82"/>
    </row>
    <row r="60" spans="1:9" s="42" customFormat="1" ht="12.75" hidden="1">
      <c r="A60" s="82"/>
      <c r="I60" s="82"/>
    </row>
    <row r="61" spans="1:9" s="42" customFormat="1" ht="12.75" hidden="1">
      <c r="A61" s="82"/>
      <c r="I61" s="82"/>
    </row>
    <row r="62" spans="1:9" s="42" customFormat="1" ht="12.75" hidden="1">
      <c r="A62" s="82"/>
      <c r="I62" s="82"/>
    </row>
    <row r="63" spans="1:9" s="42" customFormat="1" ht="12.75" hidden="1">
      <c r="A63" s="82"/>
      <c r="I63" s="82"/>
    </row>
    <row r="64" spans="1:9" s="42" customFormat="1" ht="12.75" hidden="1">
      <c r="A64" s="82"/>
      <c r="I64" s="82"/>
    </row>
    <row r="65" spans="1:9" s="42" customFormat="1" ht="12.75" hidden="1">
      <c r="A65" s="82"/>
      <c r="I65" s="82"/>
    </row>
    <row r="66" spans="1:9" s="42" customFormat="1" ht="12.75" hidden="1">
      <c r="A66" s="82"/>
      <c r="I66" s="82"/>
    </row>
    <row r="67" spans="1:9" s="42" customFormat="1" ht="12.75" hidden="1">
      <c r="A67" s="82"/>
      <c r="I67" s="82"/>
    </row>
    <row r="68" spans="1:9" s="42" customFormat="1" ht="12.75" hidden="1">
      <c r="A68" s="82"/>
      <c r="I68" s="82"/>
    </row>
    <row r="69" spans="1:9" s="42" customFormat="1" ht="12.75" hidden="1">
      <c r="A69" s="82"/>
      <c r="I69" s="82"/>
    </row>
    <row r="70" spans="1:9" s="42" customFormat="1" ht="12.75" hidden="1">
      <c r="A70" s="82"/>
      <c r="I70" s="82"/>
    </row>
    <row r="71" spans="1:9" s="42" customFormat="1" ht="12.75" hidden="1">
      <c r="A71" s="82"/>
      <c r="I71" s="82"/>
    </row>
    <row r="72" spans="1:9" s="42" customFormat="1" ht="12.75" hidden="1">
      <c r="A72" s="82"/>
      <c r="I72" s="82"/>
    </row>
    <row r="73" spans="1:9" s="42" customFormat="1" ht="12.75" hidden="1">
      <c r="A73" s="82"/>
      <c r="I73" s="82"/>
    </row>
    <row r="74" spans="1:9" s="42" customFormat="1" ht="12.75" hidden="1">
      <c r="A74" s="82"/>
      <c r="I74" s="82"/>
    </row>
    <row r="75" spans="1:9" s="42" customFormat="1" ht="12.75" hidden="1">
      <c r="A75" s="82"/>
      <c r="I75" s="82"/>
    </row>
    <row r="76" spans="1:9" s="42" customFormat="1" ht="12.75" hidden="1">
      <c r="A76" s="82"/>
      <c r="I76" s="82"/>
    </row>
    <row r="77" spans="1:9" s="42" customFormat="1" ht="12.75" hidden="1">
      <c r="A77" s="82"/>
      <c r="I77" s="82"/>
    </row>
    <row r="78" spans="1:9" s="42" customFormat="1" ht="12.75" hidden="1">
      <c r="A78" s="82"/>
      <c r="I78" s="82"/>
    </row>
    <row r="79" spans="1:9" s="42" customFormat="1" ht="12.75" hidden="1">
      <c r="A79" s="82"/>
      <c r="I79" s="82"/>
    </row>
    <row r="80" spans="1:9" s="42" customFormat="1" ht="12.75" hidden="1">
      <c r="A80" s="82"/>
      <c r="I80" s="82"/>
    </row>
    <row r="81" spans="1:9" s="42" customFormat="1" ht="12.75" hidden="1">
      <c r="A81" s="82"/>
      <c r="I81" s="82"/>
    </row>
    <row r="82" spans="1:9" s="42" customFormat="1" ht="12.75" hidden="1">
      <c r="A82" s="82"/>
      <c r="I82" s="82"/>
    </row>
    <row r="83" spans="1:9" s="42" customFormat="1" ht="12.75" hidden="1">
      <c r="A83" s="82"/>
      <c r="I83" s="82"/>
    </row>
    <row r="84" spans="1:9" s="42" customFormat="1" ht="12.75" hidden="1">
      <c r="A84" s="82"/>
      <c r="I84" s="82"/>
    </row>
    <row r="85" spans="1:9" s="42" customFormat="1" ht="12.75" hidden="1">
      <c r="A85" s="82"/>
      <c r="I85" s="82"/>
    </row>
    <row r="86" spans="1:9" s="42" customFormat="1" ht="12.75" hidden="1">
      <c r="A86" s="82"/>
      <c r="I86" s="82"/>
    </row>
    <row r="87" spans="1:9" s="42" customFormat="1" ht="12.75" hidden="1">
      <c r="A87" s="82"/>
      <c r="I87" s="82"/>
    </row>
    <row r="88" spans="1:9" s="42" customFormat="1" ht="12.75" hidden="1">
      <c r="A88" s="82"/>
      <c r="I88" s="82"/>
    </row>
    <row r="89" spans="1:9" s="42" customFormat="1" ht="12.75" hidden="1">
      <c r="A89" s="82"/>
      <c r="I89" s="82"/>
    </row>
    <row r="90" spans="1:9" s="42" customFormat="1" ht="12.75" hidden="1">
      <c r="A90" s="82"/>
      <c r="I90" s="82"/>
    </row>
    <row r="91" spans="1:9" s="42" customFormat="1" ht="12.75" hidden="1">
      <c r="A91" s="82"/>
      <c r="I91" s="82"/>
    </row>
    <row r="92" spans="1:9" s="42" customFormat="1" ht="12.75" hidden="1">
      <c r="A92" s="82"/>
      <c r="I92" s="82"/>
    </row>
    <row r="93" spans="1:9" s="42" customFormat="1" ht="12.75" hidden="1">
      <c r="A93" s="82"/>
      <c r="I93" s="82"/>
    </row>
    <row r="94" spans="1:9" s="42" customFormat="1" ht="12.75" hidden="1">
      <c r="A94" s="82"/>
      <c r="I94" s="82"/>
    </row>
    <row r="95" spans="1:9" s="42" customFormat="1" ht="12.75" hidden="1">
      <c r="A95" s="82"/>
      <c r="I95" s="82"/>
    </row>
    <row r="96" spans="1:9" s="42" customFormat="1" ht="12.75" hidden="1">
      <c r="A96" s="82"/>
      <c r="I96" s="82"/>
    </row>
    <row r="97" spans="1:9" s="42" customFormat="1" ht="12.75" hidden="1">
      <c r="A97" s="82"/>
      <c r="I97" s="82"/>
    </row>
    <row r="98" spans="1:9" s="42" customFormat="1" ht="12.75" hidden="1">
      <c r="A98" s="82"/>
      <c r="I98" s="82"/>
    </row>
    <row r="99" spans="1:9" s="42" customFormat="1" ht="12.75" hidden="1">
      <c r="A99" s="82"/>
      <c r="I99" s="82"/>
    </row>
    <row r="100" spans="1:9" s="42" customFormat="1" ht="12.75" hidden="1">
      <c r="A100" s="82"/>
      <c r="I100" s="82"/>
    </row>
    <row r="101" spans="1:9" s="42" customFormat="1" ht="12.75" hidden="1">
      <c r="A101" s="82"/>
      <c r="I101" s="82"/>
    </row>
    <row r="102" spans="1:9" s="42" customFormat="1" ht="12.75" hidden="1">
      <c r="A102" s="82"/>
      <c r="I102" s="82"/>
    </row>
    <row r="103" spans="1:9" s="42" customFormat="1" ht="12.75" hidden="1">
      <c r="A103" s="82"/>
      <c r="I103" s="82"/>
    </row>
    <row r="104" spans="1:9" s="42" customFormat="1" ht="12.75" hidden="1">
      <c r="A104" s="82"/>
      <c r="I104" s="82"/>
    </row>
    <row r="105" spans="1:9" s="42" customFormat="1" ht="12.75" hidden="1">
      <c r="A105" s="82"/>
      <c r="I105" s="82"/>
    </row>
    <row r="106" spans="1:9" s="42" customFormat="1" ht="12.75" hidden="1">
      <c r="A106" s="82"/>
      <c r="I106" s="82"/>
    </row>
    <row r="107" spans="1:9" s="42" customFormat="1" ht="12.75" hidden="1">
      <c r="A107" s="82"/>
      <c r="I107" s="82"/>
    </row>
    <row r="108" spans="1:9" s="42" customFormat="1" ht="12.75" hidden="1">
      <c r="A108" s="82"/>
      <c r="I108" s="82"/>
    </row>
    <row r="109" spans="1:9" s="42" customFormat="1" ht="12.75" hidden="1">
      <c r="A109" s="82"/>
      <c r="I109" s="82"/>
    </row>
    <row r="110" spans="1:9" s="42" customFormat="1" ht="12.75" hidden="1">
      <c r="A110" s="82"/>
      <c r="I110" s="82"/>
    </row>
    <row r="111" spans="1:9" s="42" customFormat="1" ht="12.75" hidden="1">
      <c r="A111" s="82"/>
      <c r="I111" s="82"/>
    </row>
    <row r="112" spans="1:9" s="42" customFormat="1" ht="12.75" hidden="1">
      <c r="A112" s="82"/>
      <c r="I112" s="82"/>
    </row>
    <row r="113" spans="1:9" s="42" customFormat="1" ht="12.75" hidden="1">
      <c r="A113" s="82"/>
      <c r="I113" s="82"/>
    </row>
  </sheetData>
  <mergeCells count="19">
    <mergeCell ref="E5:E6"/>
    <mergeCell ref="D4:D6"/>
    <mergeCell ref="B31:H31"/>
    <mergeCell ref="E4:H4"/>
    <mergeCell ref="F5:F6"/>
    <mergeCell ref="G5:G6"/>
    <mergeCell ref="H5:H6"/>
    <mergeCell ref="B20:H20"/>
    <mergeCell ref="B21:H21"/>
    <mergeCell ref="B22:H22"/>
    <mergeCell ref="B23:H23"/>
    <mergeCell ref="B25:H25"/>
    <mergeCell ref="B24:H24"/>
    <mergeCell ref="B41:H41"/>
    <mergeCell ref="B35:H35"/>
    <mergeCell ref="B33:H33"/>
    <mergeCell ref="B38:H38"/>
    <mergeCell ref="B39:H39"/>
    <mergeCell ref="B40:H40"/>
  </mergeCells>
  <hyperlinks>
    <hyperlink ref="B1" location="ToC!A1" display="Back to Table of Contents" xr:uid="{C1BAE641-2B90-4315-A1F8-7B250DCB830F}"/>
  </hyperlinks>
  <pageMargins left="0.5" right="0.5" top="0.5" bottom="0.5" header="0.25" footer="0.3"/>
  <pageSetup scale="90" orientation="landscape" r:id="rId1"/>
  <headerFooter>
    <oddFooter>&amp;L&amp;G&amp;CSupplementary Regulatory Capital Disclosure&amp;R Page &amp;P of &amp;N</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sheetPr>
  <dimension ref="A1:R116"/>
  <sheetViews>
    <sheetView zoomScaleNormal="100" workbookViewId="0"/>
  </sheetViews>
  <sheetFormatPr defaultColWidth="0" defaultRowHeight="15" zeroHeight="1"/>
  <cols>
    <col min="1" max="1" width="2.42578125" style="90" customWidth="1"/>
    <col min="2" max="2" width="5.5703125" style="90" customWidth="1"/>
    <col min="3" max="3" width="80.5703125" style="90" customWidth="1"/>
    <col min="4" max="6" width="18.42578125" style="90" customWidth="1"/>
    <col min="7" max="7" width="16.42578125" style="90" customWidth="1"/>
    <col min="8" max="8" width="44.42578125" style="90" customWidth="1"/>
    <col min="9" max="9" width="2" style="90" customWidth="1"/>
    <col min="10" max="16384" width="8.5703125" style="90" hidden="1"/>
  </cols>
  <sheetData>
    <row r="1" spans="2:9" ht="12" customHeight="1">
      <c r="B1" s="303" t="s">
        <v>127</v>
      </c>
    </row>
    <row r="2" spans="2:9" s="1000" customFormat="1" ht="20.100000000000001" customHeight="1">
      <c r="B2" s="1117" t="s">
        <v>489</v>
      </c>
      <c r="C2" s="1118"/>
      <c r="D2" s="1118"/>
      <c r="E2" s="1118"/>
      <c r="F2" s="1118"/>
      <c r="G2" s="1118"/>
      <c r="H2" s="1119"/>
    </row>
    <row r="3" spans="2:9">
      <c r="B3" s="1954" t="s">
        <v>129</v>
      </c>
      <c r="C3" s="1955"/>
      <c r="D3" s="589" t="s">
        <v>211</v>
      </c>
      <c r="E3" s="589" t="s">
        <v>490</v>
      </c>
      <c r="F3" s="589" t="s">
        <v>491</v>
      </c>
      <c r="G3" s="589" t="s">
        <v>492</v>
      </c>
      <c r="H3" s="597" t="s">
        <v>384</v>
      </c>
    </row>
    <row r="4" spans="2:9" ht="62.25" customHeight="1">
      <c r="B4" s="1956"/>
      <c r="C4" s="1957"/>
      <c r="D4" s="1766" t="str">
        <f>CurrQtr</f>
        <v>Q2 2022</v>
      </c>
      <c r="E4" s="582" t="s">
        <v>3</v>
      </c>
      <c r="F4" s="583" t="s">
        <v>130</v>
      </c>
      <c r="G4" s="584" t="s">
        <v>131</v>
      </c>
      <c r="H4" s="520" t="s">
        <v>493</v>
      </c>
    </row>
    <row r="5" spans="2:9">
      <c r="B5" s="1958" t="s">
        <v>494</v>
      </c>
      <c r="C5" s="1959"/>
      <c r="D5" s="585"/>
      <c r="E5" s="586"/>
      <c r="F5" s="587"/>
      <c r="G5" s="588"/>
      <c r="H5" s="1096"/>
    </row>
    <row r="6" spans="2:9" ht="25.5">
      <c r="B6" s="1097">
        <v>1</v>
      </c>
      <c r="C6" s="545" t="s">
        <v>495</v>
      </c>
      <c r="D6" s="559">
        <v>18658</v>
      </c>
      <c r="E6" s="564">
        <v>18504</v>
      </c>
      <c r="F6" s="546">
        <v>18585</v>
      </c>
      <c r="G6" s="565">
        <v>18518</v>
      </c>
      <c r="H6" s="1098" t="s">
        <v>1454</v>
      </c>
    </row>
    <row r="7" spans="2:9">
      <c r="B7" s="1097">
        <v>2</v>
      </c>
      <c r="C7" s="545" t="s">
        <v>496</v>
      </c>
      <c r="D7" s="559">
        <v>52209</v>
      </c>
      <c r="E7" s="564">
        <v>51848</v>
      </c>
      <c r="F7" s="546">
        <v>51354</v>
      </c>
      <c r="G7" s="565">
        <v>50044</v>
      </c>
      <c r="H7" s="1098" t="s">
        <v>1455</v>
      </c>
    </row>
    <row r="8" spans="2:9">
      <c r="B8" s="1097">
        <v>3</v>
      </c>
      <c r="C8" s="545" t="s">
        <v>497</v>
      </c>
      <c r="D8" s="559">
        <v>-6034</v>
      </c>
      <c r="E8" s="564">
        <v>-4324</v>
      </c>
      <c r="F8" s="546">
        <v>-5333</v>
      </c>
      <c r="G8" s="565">
        <v>-3986</v>
      </c>
      <c r="H8" s="1098" t="s">
        <v>1456</v>
      </c>
      <c r="I8" s="544"/>
    </row>
    <row r="9" spans="2:9" ht="19.350000000000001" customHeight="1">
      <c r="B9" s="1099">
        <v>4</v>
      </c>
      <c r="C9" s="547" t="s">
        <v>498</v>
      </c>
      <c r="D9" s="559">
        <v>0</v>
      </c>
      <c r="E9" s="564">
        <v>0</v>
      </c>
      <c r="F9" s="546">
        <v>0</v>
      </c>
      <c r="G9" s="565">
        <v>0</v>
      </c>
      <c r="H9" s="1098"/>
    </row>
    <row r="10" spans="2:9" ht="18" customHeight="1">
      <c r="B10" s="1097">
        <v>5</v>
      </c>
      <c r="C10" s="545" t="s">
        <v>499</v>
      </c>
      <c r="D10" s="560">
        <v>760</v>
      </c>
      <c r="E10" s="566">
        <v>1327</v>
      </c>
      <c r="F10" s="548">
        <v>1322</v>
      </c>
      <c r="G10" s="567">
        <v>1330</v>
      </c>
      <c r="H10" s="1098" t="s">
        <v>1457</v>
      </c>
    </row>
    <row r="11" spans="2:9">
      <c r="B11" s="1097">
        <v>6</v>
      </c>
      <c r="C11" s="549" t="s">
        <v>500</v>
      </c>
      <c r="D11" s="560">
        <v>65593</v>
      </c>
      <c r="E11" s="566">
        <v>67355</v>
      </c>
      <c r="F11" s="548">
        <v>65928</v>
      </c>
      <c r="G11" s="567">
        <v>65906</v>
      </c>
      <c r="H11" s="1100"/>
    </row>
    <row r="12" spans="2:9">
      <c r="B12" s="1960" t="s">
        <v>501</v>
      </c>
      <c r="C12" s="1961"/>
      <c r="D12" s="574"/>
      <c r="E12" s="575"/>
      <c r="F12" s="576"/>
      <c r="G12" s="577"/>
      <c r="H12" s="1101"/>
    </row>
    <row r="13" spans="2:9">
      <c r="B13" s="1097">
        <v>7</v>
      </c>
      <c r="C13" s="545" t="s">
        <v>502</v>
      </c>
      <c r="D13" s="559">
        <v>0</v>
      </c>
      <c r="E13" s="564">
        <v>0</v>
      </c>
      <c r="F13" s="546">
        <v>0</v>
      </c>
      <c r="G13" s="565">
        <v>0</v>
      </c>
      <c r="H13" s="1098"/>
    </row>
    <row r="14" spans="2:9">
      <c r="B14" s="1097">
        <v>8</v>
      </c>
      <c r="C14" s="545" t="s">
        <v>503</v>
      </c>
      <c r="D14" s="559">
        <v>-9232</v>
      </c>
      <c r="E14" s="564">
        <v>-9294</v>
      </c>
      <c r="F14" s="546">
        <v>-9175</v>
      </c>
      <c r="G14" s="565">
        <v>-9321</v>
      </c>
      <c r="H14" s="1098" t="s">
        <v>425</v>
      </c>
    </row>
    <row r="15" spans="2:9">
      <c r="B15" s="1097">
        <v>9</v>
      </c>
      <c r="C15" s="545" t="s">
        <v>504</v>
      </c>
      <c r="D15" s="559">
        <v>-6108</v>
      </c>
      <c r="E15" s="564">
        <v>-6028</v>
      </c>
      <c r="F15" s="546">
        <v>-5981</v>
      </c>
      <c r="G15" s="565">
        <v>-5943</v>
      </c>
      <c r="H15" s="1098" t="s">
        <v>1458</v>
      </c>
    </row>
    <row r="16" spans="2:9" ht="27" customHeight="1">
      <c r="B16" s="1097">
        <v>10</v>
      </c>
      <c r="C16" s="545" t="s">
        <v>505</v>
      </c>
      <c r="D16" s="559">
        <v>-77</v>
      </c>
      <c r="E16" s="564">
        <v>-184</v>
      </c>
      <c r="F16" s="546">
        <v>-174</v>
      </c>
      <c r="G16" s="565">
        <v>-195</v>
      </c>
      <c r="H16" s="1098" t="s">
        <v>868</v>
      </c>
    </row>
    <row r="17" spans="2:8">
      <c r="B17" s="1097">
        <v>11</v>
      </c>
      <c r="C17" s="545" t="s">
        <v>506</v>
      </c>
      <c r="D17" s="559">
        <v>2804</v>
      </c>
      <c r="E17" s="564">
        <v>454</v>
      </c>
      <c r="F17" s="546">
        <v>214</v>
      </c>
      <c r="G17" s="565">
        <v>-466</v>
      </c>
      <c r="H17" s="1098" t="s">
        <v>1459</v>
      </c>
    </row>
    <row r="18" spans="2:8">
      <c r="B18" s="1097">
        <v>12</v>
      </c>
      <c r="C18" s="545" t="s">
        <v>507</v>
      </c>
      <c r="D18" s="559">
        <v>0</v>
      </c>
      <c r="E18" s="564">
        <v>0</v>
      </c>
      <c r="F18" s="546">
        <v>0</v>
      </c>
      <c r="G18" s="565">
        <v>0</v>
      </c>
      <c r="H18" s="1098" t="s">
        <v>1460</v>
      </c>
    </row>
    <row r="19" spans="2:8">
      <c r="B19" s="1097">
        <v>13</v>
      </c>
      <c r="C19" s="545" t="s">
        <v>508</v>
      </c>
      <c r="D19" s="559">
        <v>0</v>
      </c>
      <c r="E19" s="564">
        <v>0</v>
      </c>
      <c r="F19" s="546">
        <v>0</v>
      </c>
      <c r="G19" s="565">
        <v>0</v>
      </c>
      <c r="H19" s="1098"/>
    </row>
    <row r="20" spans="2:8">
      <c r="B20" s="1097">
        <v>14</v>
      </c>
      <c r="C20" s="545" t="s">
        <v>509</v>
      </c>
      <c r="D20" s="559">
        <v>-458</v>
      </c>
      <c r="E20" s="564">
        <v>188</v>
      </c>
      <c r="F20" s="546">
        <v>381</v>
      </c>
      <c r="G20" s="565">
        <v>358</v>
      </c>
      <c r="H20" s="1098" t="s">
        <v>1150</v>
      </c>
    </row>
    <row r="21" spans="2:8">
      <c r="B21" s="1097">
        <v>15</v>
      </c>
      <c r="C21" s="545" t="s">
        <v>510</v>
      </c>
      <c r="D21" s="559">
        <v>-1012</v>
      </c>
      <c r="E21" s="564">
        <v>-391</v>
      </c>
      <c r="F21" s="546">
        <v>-316</v>
      </c>
      <c r="G21" s="565">
        <v>-184</v>
      </c>
      <c r="H21" s="1098" t="s">
        <v>1461</v>
      </c>
    </row>
    <row r="22" spans="2:8" ht="24.75" customHeight="1">
      <c r="B22" s="1097">
        <v>16</v>
      </c>
      <c r="C22" s="545" t="s">
        <v>511</v>
      </c>
      <c r="D22" s="559">
        <v>-14</v>
      </c>
      <c r="E22" s="564">
        <v>-34</v>
      </c>
      <c r="F22" s="546">
        <v>-99</v>
      </c>
      <c r="G22" s="565">
        <v>-70</v>
      </c>
      <c r="H22" s="1098" t="s">
        <v>211</v>
      </c>
    </row>
    <row r="23" spans="2:8">
      <c r="B23" s="1097">
        <v>17</v>
      </c>
      <c r="C23" s="545" t="s">
        <v>512</v>
      </c>
      <c r="D23" s="559">
        <v>0</v>
      </c>
      <c r="E23" s="564">
        <v>0</v>
      </c>
      <c r="F23" s="546">
        <v>0</v>
      </c>
      <c r="G23" s="565">
        <v>0</v>
      </c>
      <c r="H23" s="1098"/>
    </row>
    <row r="24" spans="2:8" ht="25.5">
      <c r="B24" s="1097">
        <v>18</v>
      </c>
      <c r="C24" s="545" t="s">
        <v>513</v>
      </c>
      <c r="D24" s="559">
        <v>0</v>
      </c>
      <c r="E24" s="564">
        <v>0</v>
      </c>
      <c r="F24" s="546">
        <v>0</v>
      </c>
      <c r="G24" s="565">
        <v>0</v>
      </c>
      <c r="H24" s="1098"/>
    </row>
    <row r="25" spans="2:8" ht="38.1" customHeight="1">
      <c r="B25" s="1097">
        <v>19</v>
      </c>
      <c r="C25" s="545" t="s">
        <v>514</v>
      </c>
      <c r="D25" s="559">
        <v>0</v>
      </c>
      <c r="E25" s="564">
        <v>0</v>
      </c>
      <c r="F25" s="546">
        <v>0</v>
      </c>
      <c r="G25" s="565">
        <v>0</v>
      </c>
      <c r="H25" s="1098" t="s">
        <v>423</v>
      </c>
    </row>
    <row r="26" spans="2:8">
      <c r="B26" s="1097">
        <v>20</v>
      </c>
      <c r="C26" s="545" t="s">
        <v>515</v>
      </c>
      <c r="D26" s="559">
        <v>0</v>
      </c>
      <c r="E26" s="564">
        <v>0</v>
      </c>
      <c r="F26" s="546">
        <v>0</v>
      </c>
      <c r="G26" s="565">
        <v>0</v>
      </c>
      <c r="H26" s="1098"/>
    </row>
    <row r="27" spans="2:8" ht="25.5">
      <c r="B27" s="1097">
        <v>21</v>
      </c>
      <c r="C27" s="545" t="s">
        <v>516</v>
      </c>
      <c r="D27" s="559">
        <v>0</v>
      </c>
      <c r="E27" s="564">
        <v>0</v>
      </c>
      <c r="F27" s="546">
        <v>0</v>
      </c>
      <c r="G27" s="565">
        <v>0</v>
      </c>
      <c r="H27" s="1098"/>
    </row>
    <row r="28" spans="2:8">
      <c r="B28" s="1097">
        <v>22</v>
      </c>
      <c r="C28" s="545" t="s">
        <v>517</v>
      </c>
      <c r="D28" s="559">
        <v>0</v>
      </c>
      <c r="E28" s="564">
        <v>0</v>
      </c>
      <c r="F28" s="546">
        <v>0</v>
      </c>
      <c r="G28" s="565">
        <v>0</v>
      </c>
      <c r="H28" s="1098"/>
    </row>
    <row r="29" spans="2:8">
      <c r="B29" s="1097">
        <v>23</v>
      </c>
      <c r="C29" s="550" t="s">
        <v>518</v>
      </c>
      <c r="D29" s="559">
        <v>0</v>
      </c>
      <c r="E29" s="564">
        <v>0</v>
      </c>
      <c r="F29" s="546">
        <v>0</v>
      </c>
      <c r="G29" s="565">
        <v>0</v>
      </c>
      <c r="H29" s="1098" t="s">
        <v>424</v>
      </c>
    </row>
    <row r="30" spans="2:8">
      <c r="B30" s="1097">
        <v>24</v>
      </c>
      <c r="C30" s="550" t="s">
        <v>519</v>
      </c>
      <c r="D30" s="559">
        <v>0</v>
      </c>
      <c r="E30" s="564">
        <v>0</v>
      </c>
      <c r="F30" s="546">
        <v>0</v>
      </c>
      <c r="G30" s="565">
        <v>0</v>
      </c>
      <c r="H30" s="1098"/>
    </row>
    <row r="31" spans="2:8">
      <c r="B31" s="1097">
        <v>25</v>
      </c>
      <c r="C31" s="550" t="s">
        <v>520</v>
      </c>
      <c r="D31" s="559">
        <v>0</v>
      </c>
      <c r="E31" s="564">
        <v>0</v>
      </c>
      <c r="F31" s="546">
        <v>0</v>
      </c>
      <c r="G31" s="565">
        <v>0</v>
      </c>
      <c r="H31" s="1098" t="s">
        <v>858</v>
      </c>
    </row>
    <row r="32" spans="2:8">
      <c r="B32" s="1097">
        <v>26</v>
      </c>
      <c r="C32" s="390" t="s">
        <v>521</v>
      </c>
      <c r="D32" s="493">
        <v>51</v>
      </c>
      <c r="E32" s="564">
        <v>84</v>
      </c>
      <c r="F32" s="546">
        <v>232</v>
      </c>
      <c r="G32" s="565">
        <v>380</v>
      </c>
      <c r="H32" s="1102" t="s">
        <v>1462</v>
      </c>
    </row>
    <row r="33" spans="2:8" ht="25.5">
      <c r="B33" s="1097">
        <v>27</v>
      </c>
      <c r="C33" s="390" t="s">
        <v>522</v>
      </c>
      <c r="D33" s="493">
        <v>0</v>
      </c>
      <c r="E33" s="564">
        <v>0</v>
      </c>
      <c r="F33" s="546">
        <v>0</v>
      </c>
      <c r="G33" s="565">
        <v>0</v>
      </c>
      <c r="H33" s="1102"/>
    </row>
    <row r="34" spans="2:8">
      <c r="B34" s="1097">
        <v>28</v>
      </c>
      <c r="C34" s="535" t="s">
        <v>523</v>
      </c>
      <c r="D34" s="493">
        <v>-14046</v>
      </c>
      <c r="E34" s="564">
        <v>-15205</v>
      </c>
      <c r="F34" s="546">
        <v>-14918</v>
      </c>
      <c r="G34" s="565">
        <v>-15441</v>
      </c>
      <c r="H34" s="1103"/>
    </row>
    <row r="35" spans="2:8">
      <c r="B35" s="1097">
        <v>29</v>
      </c>
      <c r="C35" s="535" t="s">
        <v>524</v>
      </c>
      <c r="D35" s="493">
        <v>51547</v>
      </c>
      <c r="E35" s="564">
        <v>52150</v>
      </c>
      <c r="F35" s="546">
        <v>51010</v>
      </c>
      <c r="G35" s="565">
        <v>50465</v>
      </c>
      <c r="H35" s="1103"/>
    </row>
    <row r="36" spans="2:8">
      <c r="B36" s="1097" t="s">
        <v>525</v>
      </c>
      <c r="C36" s="535" t="s">
        <v>526</v>
      </c>
      <c r="D36" s="493">
        <v>51493</v>
      </c>
      <c r="E36" s="564">
        <v>52062</v>
      </c>
      <c r="F36" s="546">
        <v>50775</v>
      </c>
      <c r="G36" s="565">
        <v>50083</v>
      </c>
      <c r="H36" s="1103"/>
    </row>
    <row r="37" spans="2:8">
      <c r="B37" s="1960" t="s">
        <v>527</v>
      </c>
      <c r="C37" s="1961"/>
      <c r="D37" s="617"/>
      <c r="E37" s="618"/>
      <c r="F37" s="619"/>
      <c r="G37" s="620"/>
      <c r="H37" s="1104"/>
    </row>
    <row r="38" spans="2:8">
      <c r="B38" s="1097">
        <v>30</v>
      </c>
      <c r="C38" s="545" t="s">
        <v>528</v>
      </c>
      <c r="D38" s="559">
        <v>5552</v>
      </c>
      <c r="E38" s="564">
        <v>5552</v>
      </c>
      <c r="F38" s="546">
        <v>6052</v>
      </c>
      <c r="G38" s="565">
        <v>5299</v>
      </c>
      <c r="H38" s="1100" t="s">
        <v>1463</v>
      </c>
    </row>
    <row r="39" spans="2:8">
      <c r="B39" s="1097">
        <v>31</v>
      </c>
      <c r="C39" s="550" t="s">
        <v>529</v>
      </c>
      <c r="D39" s="559">
        <v>5552</v>
      </c>
      <c r="E39" s="564">
        <v>5552</v>
      </c>
      <c r="F39" s="546">
        <v>6052</v>
      </c>
      <c r="G39" s="565">
        <v>5299</v>
      </c>
      <c r="H39" s="1098"/>
    </row>
    <row r="40" spans="2:8">
      <c r="B40" s="1097">
        <v>32</v>
      </c>
      <c r="C40" s="550" t="s">
        <v>530</v>
      </c>
      <c r="D40" s="559">
        <v>0</v>
      </c>
      <c r="E40" s="564">
        <v>0</v>
      </c>
      <c r="F40" s="546">
        <v>0</v>
      </c>
      <c r="G40" s="565">
        <v>0</v>
      </c>
      <c r="H40" s="1098"/>
    </row>
    <row r="41" spans="2:8">
      <c r="B41" s="1097">
        <v>33</v>
      </c>
      <c r="C41" s="547" t="s">
        <v>531</v>
      </c>
      <c r="D41" s="559">
        <v>0</v>
      </c>
      <c r="E41" s="564">
        <v>0</v>
      </c>
      <c r="F41" s="546">
        <v>653</v>
      </c>
      <c r="G41" s="565">
        <v>653</v>
      </c>
      <c r="H41" s="1098" t="s">
        <v>1464</v>
      </c>
    </row>
    <row r="42" spans="2:8" ht="25.5">
      <c r="B42" s="1099">
        <v>34</v>
      </c>
      <c r="C42" s="545" t="s">
        <v>532</v>
      </c>
      <c r="D42" s="559">
        <v>102</v>
      </c>
      <c r="E42" s="564">
        <v>209</v>
      </c>
      <c r="F42" s="546">
        <v>200</v>
      </c>
      <c r="G42" s="565">
        <v>213</v>
      </c>
      <c r="H42" s="1098" t="s">
        <v>1465</v>
      </c>
    </row>
    <row r="43" spans="2:8">
      <c r="B43" s="1099">
        <v>35</v>
      </c>
      <c r="C43" s="551" t="s">
        <v>533</v>
      </c>
      <c r="D43" s="559">
        <v>0</v>
      </c>
      <c r="E43" s="564">
        <v>0</v>
      </c>
      <c r="F43" s="546">
        <v>0</v>
      </c>
      <c r="G43" s="565">
        <v>0</v>
      </c>
      <c r="H43" s="1098"/>
    </row>
    <row r="44" spans="2:8">
      <c r="B44" s="1097">
        <v>36</v>
      </c>
      <c r="C44" s="545" t="s">
        <v>534</v>
      </c>
      <c r="D44" s="559">
        <v>5654</v>
      </c>
      <c r="E44" s="564">
        <v>5761</v>
      </c>
      <c r="F44" s="546">
        <v>6905</v>
      </c>
      <c r="G44" s="565">
        <v>6165</v>
      </c>
      <c r="H44" s="1105"/>
    </row>
    <row r="45" spans="2:8" ht="15" customHeight="1">
      <c r="B45" s="1960" t="s">
        <v>535</v>
      </c>
      <c r="C45" s="1961"/>
      <c r="D45" s="574"/>
      <c r="E45" s="575"/>
      <c r="F45" s="576"/>
      <c r="G45" s="577"/>
      <c r="H45" s="1101"/>
    </row>
    <row r="46" spans="2:8">
      <c r="B46" s="1097">
        <v>37</v>
      </c>
      <c r="C46" s="545" t="s">
        <v>536</v>
      </c>
      <c r="D46" s="559">
        <v>0</v>
      </c>
      <c r="E46" s="564">
        <v>0</v>
      </c>
      <c r="F46" s="546">
        <v>0</v>
      </c>
      <c r="G46" s="565">
        <v>0</v>
      </c>
      <c r="H46" s="1098"/>
    </row>
    <row r="47" spans="2:8">
      <c r="B47" s="1097">
        <v>38</v>
      </c>
      <c r="C47" s="545" t="s">
        <v>537</v>
      </c>
      <c r="D47" s="559">
        <v>0</v>
      </c>
      <c r="E47" s="564">
        <v>0</v>
      </c>
      <c r="F47" s="546">
        <v>0</v>
      </c>
      <c r="G47" s="565">
        <v>0</v>
      </c>
      <c r="H47" s="1098"/>
    </row>
    <row r="48" spans="2:8" ht="25.5">
      <c r="B48" s="1097">
        <v>39</v>
      </c>
      <c r="C48" s="545" t="s">
        <v>513</v>
      </c>
      <c r="D48" s="559">
        <v>0</v>
      </c>
      <c r="E48" s="564">
        <v>0</v>
      </c>
      <c r="F48" s="546">
        <v>0</v>
      </c>
      <c r="G48" s="565">
        <v>0</v>
      </c>
      <c r="H48" s="1098"/>
    </row>
    <row r="49" spans="2:8" ht="25.5">
      <c r="B49" s="1097">
        <v>40</v>
      </c>
      <c r="C49" s="545" t="s">
        <v>538</v>
      </c>
      <c r="D49" s="559">
        <v>0</v>
      </c>
      <c r="E49" s="564">
        <v>0</v>
      </c>
      <c r="F49" s="546">
        <v>0</v>
      </c>
      <c r="G49" s="565">
        <v>0</v>
      </c>
      <c r="H49" s="1098" t="s">
        <v>384</v>
      </c>
    </row>
    <row r="50" spans="2:8">
      <c r="B50" s="1097">
        <v>41</v>
      </c>
      <c r="C50" s="545" t="s">
        <v>539</v>
      </c>
      <c r="D50" s="559">
        <v>0</v>
      </c>
      <c r="E50" s="564">
        <v>0</v>
      </c>
      <c r="F50" s="546">
        <v>0</v>
      </c>
      <c r="G50" s="565">
        <v>0</v>
      </c>
      <c r="H50" s="1098"/>
    </row>
    <row r="51" spans="2:8">
      <c r="B51" s="1106" t="s">
        <v>540</v>
      </c>
      <c r="C51" s="552" t="s">
        <v>541</v>
      </c>
      <c r="D51" s="559">
        <v>0</v>
      </c>
      <c r="E51" s="564">
        <v>0</v>
      </c>
      <c r="F51" s="546">
        <v>0</v>
      </c>
      <c r="G51" s="565">
        <v>0</v>
      </c>
      <c r="H51" s="1098"/>
    </row>
    <row r="52" spans="2:8" ht="16.350000000000001" customHeight="1">
      <c r="B52" s="1106">
        <v>42</v>
      </c>
      <c r="C52" s="552" t="s">
        <v>542</v>
      </c>
      <c r="D52" s="559">
        <v>0</v>
      </c>
      <c r="E52" s="564">
        <v>0</v>
      </c>
      <c r="F52" s="546">
        <v>0</v>
      </c>
      <c r="G52" s="565">
        <v>0</v>
      </c>
      <c r="H52" s="1098"/>
    </row>
    <row r="53" spans="2:8">
      <c r="B53" s="1097">
        <v>43</v>
      </c>
      <c r="C53" s="549" t="s">
        <v>543</v>
      </c>
      <c r="D53" s="559">
        <v>0</v>
      </c>
      <c r="E53" s="564">
        <v>0</v>
      </c>
      <c r="F53" s="546">
        <v>0</v>
      </c>
      <c r="G53" s="565">
        <v>0</v>
      </c>
      <c r="H53" s="1105"/>
    </row>
    <row r="54" spans="2:8">
      <c r="B54" s="1097">
        <v>44</v>
      </c>
      <c r="C54" s="549" t="s">
        <v>544</v>
      </c>
      <c r="D54" s="559">
        <v>5654</v>
      </c>
      <c r="E54" s="564">
        <v>5761</v>
      </c>
      <c r="F54" s="546">
        <v>6905</v>
      </c>
      <c r="G54" s="565">
        <v>6165</v>
      </c>
      <c r="H54" s="1105"/>
    </row>
    <row r="55" spans="2:8">
      <c r="B55" s="1097">
        <v>45</v>
      </c>
      <c r="C55" s="549" t="s">
        <v>545</v>
      </c>
      <c r="D55" s="559">
        <v>57201</v>
      </c>
      <c r="E55" s="564">
        <v>57911</v>
      </c>
      <c r="F55" s="546">
        <v>57915</v>
      </c>
      <c r="G55" s="565">
        <v>56630</v>
      </c>
      <c r="H55" s="1105"/>
    </row>
    <row r="56" spans="2:8" ht="24" customHeight="1">
      <c r="B56" s="1097" t="s">
        <v>546</v>
      </c>
      <c r="C56" s="535" t="s">
        <v>547</v>
      </c>
      <c r="D56" s="559">
        <v>57147</v>
      </c>
      <c r="E56" s="564">
        <v>57823</v>
      </c>
      <c r="F56" s="546">
        <v>57680</v>
      </c>
      <c r="G56" s="565">
        <v>56248</v>
      </c>
      <c r="H56" s="1105"/>
    </row>
    <row r="57" spans="2:8">
      <c r="B57" s="1960" t="s">
        <v>548</v>
      </c>
      <c r="C57" s="1961"/>
      <c r="D57" s="574"/>
      <c r="E57" s="575"/>
      <c r="F57" s="576"/>
      <c r="G57" s="577"/>
      <c r="H57" s="1101"/>
    </row>
    <row r="58" spans="2:8">
      <c r="B58" s="1097">
        <v>46</v>
      </c>
      <c r="C58" s="545" t="s">
        <v>549</v>
      </c>
      <c r="D58" s="559">
        <v>7451</v>
      </c>
      <c r="E58" s="564">
        <v>5351</v>
      </c>
      <c r="F58" s="546">
        <v>5675</v>
      </c>
      <c r="G58" s="565">
        <v>5756</v>
      </c>
      <c r="H58" s="1963" t="s">
        <v>1147</v>
      </c>
    </row>
    <row r="59" spans="2:8">
      <c r="B59" s="1097">
        <v>47</v>
      </c>
      <c r="C59" s="547" t="s">
        <v>550</v>
      </c>
      <c r="D59" s="559">
        <v>0</v>
      </c>
      <c r="E59" s="564">
        <v>0</v>
      </c>
      <c r="F59" s="546">
        <v>248</v>
      </c>
      <c r="G59" s="565">
        <v>248</v>
      </c>
      <c r="H59" s="1963"/>
    </row>
    <row r="60" spans="2:8" ht="25.5">
      <c r="B60" s="1097">
        <v>48</v>
      </c>
      <c r="C60" s="545" t="s">
        <v>551</v>
      </c>
      <c r="D60" s="559">
        <v>91</v>
      </c>
      <c r="E60" s="564">
        <v>191</v>
      </c>
      <c r="F60" s="546">
        <v>157</v>
      </c>
      <c r="G60" s="565">
        <v>165</v>
      </c>
      <c r="H60" s="1098" t="s">
        <v>1466</v>
      </c>
    </row>
    <row r="61" spans="2:8">
      <c r="B61" s="1099">
        <v>49</v>
      </c>
      <c r="C61" s="551" t="s">
        <v>533</v>
      </c>
      <c r="D61" s="559">
        <v>0</v>
      </c>
      <c r="E61" s="564">
        <v>0</v>
      </c>
      <c r="F61" s="546">
        <v>0</v>
      </c>
      <c r="G61" s="565">
        <v>0</v>
      </c>
      <c r="H61" s="1098"/>
    </row>
    <row r="62" spans="2:8">
      <c r="B62" s="1097">
        <v>50</v>
      </c>
      <c r="C62" s="545" t="s">
        <v>552</v>
      </c>
      <c r="D62" s="559">
        <v>1885</v>
      </c>
      <c r="E62" s="564">
        <v>2074</v>
      </c>
      <c r="F62" s="546">
        <v>2106</v>
      </c>
      <c r="G62" s="565">
        <v>2302</v>
      </c>
      <c r="H62" s="1098" t="s">
        <v>1467</v>
      </c>
    </row>
    <row r="63" spans="2:8">
      <c r="B63" s="1097">
        <v>51</v>
      </c>
      <c r="C63" s="549" t="s">
        <v>553</v>
      </c>
      <c r="D63" s="559">
        <v>9427</v>
      </c>
      <c r="E63" s="564">
        <v>7616</v>
      </c>
      <c r="F63" s="546">
        <v>8186</v>
      </c>
      <c r="G63" s="565">
        <v>8471</v>
      </c>
      <c r="H63" s="1105"/>
    </row>
    <row r="64" spans="2:8">
      <c r="B64" s="1960" t="s">
        <v>554</v>
      </c>
      <c r="C64" s="1961"/>
      <c r="D64" s="574"/>
      <c r="E64" s="575"/>
      <c r="F64" s="576"/>
      <c r="G64" s="577"/>
      <c r="H64" s="1101"/>
    </row>
    <row r="65" spans="2:8">
      <c r="B65" s="1097">
        <v>52</v>
      </c>
      <c r="C65" s="545" t="s">
        <v>555</v>
      </c>
      <c r="D65" s="559">
        <v>0</v>
      </c>
      <c r="E65" s="564">
        <v>0</v>
      </c>
      <c r="F65" s="546">
        <v>0</v>
      </c>
      <c r="G65" s="565">
        <v>0</v>
      </c>
      <c r="H65" s="1098" t="s">
        <v>1468</v>
      </c>
    </row>
    <row r="66" spans="2:8" ht="15.6" customHeight="1">
      <c r="B66" s="1097">
        <v>53</v>
      </c>
      <c r="C66" s="545" t="s">
        <v>556</v>
      </c>
      <c r="D66" s="559">
        <v>0</v>
      </c>
      <c r="E66" s="564">
        <v>0</v>
      </c>
      <c r="F66" s="546">
        <v>0</v>
      </c>
      <c r="G66" s="565">
        <v>0</v>
      </c>
      <c r="H66" s="1107"/>
    </row>
    <row r="67" spans="2:8" ht="60.75" customHeight="1">
      <c r="B67" s="1097">
        <v>54</v>
      </c>
      <c r="C67" s="545" t="s">
        <v>557</v>
      </c>
      <c r="D67" s="559">
        <v>0</v>
      </c>
      <c r="E67" s="564">
        <v>0</v>
      </c>
      <c r="F67" s="546">
        <v>0</v>
      </c>
      <c r="G67" s="565">
        <v>0</v>
      </c>
      <c r="H67" s="1107"/>
    </row>
    <row r="68" spans="2:8" ht="54" customHeight="1">
      <c r="B68" s="1097" t="s">
        <v>558</v>
      </c>
      <c r="C68" s="545" t="s">
        <v>559</v>
      </c>
      <c r="D68" s="559">
        <v>0</v>
      </c>
      <c r="E68" s="564">
        <v>0</v>
      </c>
      <c r="F68" s="546">
        <v>0</v>
      </c>
      <c r="G68" s="565">
        <v>0</v>
      </c>
      <c r="H68" s="1107"/>
    </row>
    <row r="69" spans="2:8" ht="47.25" customHeight="1">
      <c r="B69" s="1097">
        <v>55</v>
      </c>
      <c r="C69" s="545" t="s">
        <v>560</v>
      </c>
      <c r="D69" s="559">
        <v>0</v>
      </c>
      <c r="E69" s="564">
        <v>0</v>
      </c>
      <c r="F69" s="546">
        <v>0</v>
      </c>
      <c r="G69" s="565">
        <v>0</v>
      </c>
      <c r="H69" s="1107"/>
    </row>
    <row r="70" spans="2:8">
      <c r="B70" s="1097">
        <v>56</v>
      </c>
      <c r="C70" s="553" t="s">
        <v>561</v>
      </c>
      <c r="D70" s="559">
        <v>0</v>
      </c>
      <c r="E70" s="564">
        <v>0</v>
      </c>
      <c r="F70" s="546">
        <v>0</v>
      </c>
      <c r="G70" s="565">
        <v>0</v>
      </c>
      <c r="H70" s="1107"/>
    </row>
    <row r="71" spans="2:8">
      <c r="B71" s="1097">
        <v>57</v>
      </c>
      <c r="C71" s="549" t="s">
        <v>562</v>
      </c>
      <c r="D71" s="559">
        <v>0</v>
      </c>
      <c r="E71" s="564">
        <v>0</v>
      </c>
      <c r="F71" s="546">
        <v>0</v>
      </c>
      <c r="G71" s="565">
        <v>0</v>
      </c>
      <c r="H71" s="1105"/>
    </row>
    <row r="72" spans="2:8">
      <c r="B72" s="1097">
        <v>58</v>
      </c>
      <c r="C72" s="549" t="s">
        <v>563</v>
      </c>
      <c r="D72" s="559">
        <v>9427</v>
      </c>
      <c r="E72" s="564">
        <v>7616</v>
      </c>
      <c r="F72" s="546">
        <v>8186</v>
      </c>
      <c r="G72" s="565">
        <v>8471</v>
      </c>
      <c r="H72" s="1105"/>
    </row>
    <row r="73" spans="2:8">
      <c r="B73" s="1097">
        <v>59</v>
      </c>
      <c r="C73" s="549" t="s">
        <v>564</v>
      </c>
      <c r="D73" s="559">
        <v>66628</v>
      </c>
      <c r="E73" s="564">
        <v>65527</v>
      </c>
      <c r="F73" s="546">
        <v>66101</v>
      </c>
      <c r="G73" s="565">
        <v>65101</v>
      </c>
      <c r="H73" s="1105"/>
    </row>
    <row r="74" spans="2:8">
      <c r="B74" s="1097" t="s">
        <v>565</v>
      </c>
      <c r="C74" s="535" t="s">
        <v>566</v>
      </c>
      <c r="D74" s="559">
        <v>66628</v>
      </c>
      <c r="E74" s="564">
        <v>65526</v>
      </c>
      <c r="F74" s="546">
        <v>66101</v>
      </c>
      <c r="G74" s="565">
        <v>65101</v>
      </c>
      <c r="H74" s="1105"/>
    </row>
    <row r="75" spans="2:8">
      <c r="B75" s="1097">
        <v>60</v>
      </c>
      <c r="C75" s="549" t="s">
        <v>567</v>
      </c>
      <c r="D75" s="559">
        <v>445273</v>
      </c>
      <c r="E75" s="564">
        <v>433682</v>
      </c>
      <c r="F75" s="546">
        <v>416105</v>
      </c>
      <c r="G75" s="565">
        <v>414169</v>
      </c>
      <c r="H75" s="1107"/>
    </row>
    <row r="76" spans="2:8">
      <c r="B76" s="1097" t="s">
        <v>568</v>
      </c>
      <c r="C76" s="549" t="s">
        <v>569</v>
      </c>
      <c r="D76" s="559">
        <v>445273</v>
      </c>
      <c r="E76" s="564">
        <v>433682</v>
      </c>
      <c r="F76" s="546">
        <v>416105</v>
      </c>
      <c r="G76" s="565">
        <v>414169</v>
      </c>
      <c r="H76" s="1107"/>
    </row>
    <row r="77" spans="2:8">
      <c r="B77" s="1097" t="s">
        <v>570</v>
      </c>
      <c r="C77" s="549" t="s">
        <v>571</v>
      </c>
      <c r="D77" s="559">
        <v>445273</v>
      </c>
      <c r="E77" s="564">
        <v>433682</v>
      </c>
      <c r="F77" s="546">
        <v>416105</v>
      </c>
      <c r="G77" s="565">
        <v>414169</v>
      </c>
      <c r="H77" s="1107"/>
    </row>
    <row r="78" spans="2:8">
      <c r="B78" s="1097" t="s">
        <v>572</v>
      </c>
      <c r="C78" s="549" t="s">
        <v>573</v>
      </c>
      <c r="D78" s="559">
        <v>445273</v>
      </c>
      <c r="E78" s="564">
        <v>433682</v>
      </c>
      <c r="F78" s="546">
        <v>416105</v>
      </c>
      <c r="G78" s="565">
        <v>414169</v>
      </c>
      <c r="H78" s="1107"/>
    </row>
    <row r="79" spans="2:8">
      <c r="B79" s="1960" t="s">
        <v>574</v>
      </c>
      <c r="C79" s="1961"/>
      <c r="D79" s="574"/>
      <c r="E79" s="575"/>
      <c r="F79" s="576"/>
      <c r="G79" s="577"/>
      <c r="H79" s="1101"/>
    </row>
    <row r="80" spans="2:8">
      <c r="B80" s="1097">
        <v>61</v>
      </c>
      <c r="C80" s="549" t="s">
        <v>141</v>
      </c>
      <c r="D80" s="561">
        <v>0.11576495054813436</v>
      </c>
      <c r="E80" s="568">
        <v>0.12024995928555893</v>
      </c>
      <c r="F80" s="554">
        <v>0.12258932498754285</v>
      </c>
      <c r="G80" s="569">
        <v>0.12184604770201053</v>
      </c>
      <c r="H80" s="1108"/>
    </row>
    <row r="81" spans="2:8">
      <c r="B81" s="1097" t="s">
        <v>575</v>
      </c>
      <c r="C81" s="535" t="s">
        <v>576</v>
      </c>
      <c r="D81" s="561">
        <v>0.11564366130441325</v>
      </c>
      <c r="E81" s="568">
        <v>0.12004648567383475</v>
      </c>
      <c r="F81" s="555">
        <v>0.12202448901118708</v>
      </c>
      <c r="G81" s="570">
        <v>0.12092406722859508</v>
      </c>
      <c r="H81" s="1108"/>
    </row>
    <row r="82" spans="2:8">
      <c r="B82" s="1097">
        <v>62</v>
      </c>
      <c r="C82" s="535" t="s">
        <v>142</v>
      </c>
      <c r="D82" s="561">
        <v>0.12846383180440335</v>
      </c>
      <c r="E82" s="568">
        <v>0.1335345123001809</v>
      </c>
      <c r="F82" s="554">
        <v>0.13918309448602043</v>
      </c>
      <c r="G82" s="569">
        <v>0.13673081490605257</v>
      </c>
      <c r="H82" s="1108"/>
    </row>
    <row r="83" spans="2:8">
      <c r="B83" s="1097" t="s">
        <v>577</v>
      </c>
      <c r="C83" s="535" t="s">
        <v>578</v>
      </c>
      <c r="D83" s="561">
        <v>0.12834148937842627</v>
      </c>
      <c r="E83" s="568">
        <v>0.13333041260647202</v>
      </c>
      <c r="F83" s="555">
        <v>0.13861885822088174</v>
      </c>
      <c r="G83" s="570">
        <v>0.13580929523938295</v>
      </c>
      <c r="H83" s="1108"/>
    </row>
    <row r="84" spans="2:8">
      <c r="B84" s="1097">
        <v>63</v>
      </c>
      <c r="C84" s="535" t="s">
        <v>143</v>
      </c>
      <c r="D84" s="561">
        <v>0.1496340740025135</v>
      </c>
      <c r="E84" s="568">
        <v>0.15109507217287008</v>
      </c>
      <c r="F84" s="554">
        <v>0.1588576444636054</v>
      </c>
      <c r="G84" s="569">
        <v>0.15718563551280251</v>
      </c>
      <c r="H84" s="1108"/>
    </row>
    <row r="85" spans="2:8">
      <c r="B85" s="1097" t="s">
        <v>579</v>
      </c>
      <c r="C85" s="535" t="s">
        <v>580</v>
      </c>
      <c r="D85" s="561">
        <v>0.1496340740025135</v>
      </c>
      <c r="E85" s="568">
        <v>0.15109507217287008</v>
      </c>
      <c r="F85" s="555">
        <v>0.1588576444636054</v>
      </c>
      <c r="G85" s="570">
        <v>0.15718563551280251</v>
      </c>
      <c r="H85" s="1108"/>
    </row>
    <row r="86" spans="2:8" ht="25.5">
      <c r="B86" s="1097">
        <v>64</v>
      </c>
      <c r="C86" s="549" t="s">
        <v>581</v>
      </c>
      <c r="D86" s="561">
        <v>0.08</v>
      </c>
      <c r="E86" s="568">
        <v>0.08</v>
      </c>
      <c r="F86" s="554">
        <v>0.08</v>
      </c>
      <c r="G86" s="569">
        <v>0.08</v>
      </c>
      <c r="H86" s="1108"/>
    </row>
    <row r="87" spans="2:8">
      <c r="B87" s="1097">
        <v>65</v>
      </c>
      <c r="C87" s="556" t="s">
        <v>582</v>
      </c>
      <c r="D87" s="561">
        <v>2.5000000000000001E-2</v>
      </c>
      <c r="E87" s="568">
        <v>2.5000000000000001E-2</v>
      </c>
      <c r="F87" s="554">
        <v>2.5000000000000001E-2</v>
      </c>
      <c r="G87" s="569">
        <v>2.5000000000000001E-2</v>
      </c>
      <c r="H87" s="1108"/>
    </row>
    <row r="88" spans="2:8">
      <c r="B88" s="1097">
        <v>66</v>
      </c>
      <c r="C88" s="556" t="s">
        <v>583</v>
      </c>
      <c r="D88" s="561">
        <v>5.1563323000000004E-5</v>
      </c>
      <c r="E88" s="568">
        <v>5.1241371000000001E-5</v>
      </c>
      <c r="F88" s="554">
        <v>4.6686658E-5</v>
      </c>
      <c r="G88" s="569">
        <v>4.6986310000000002E-5</v>
      </c>
      <c r="H88" s="1108"/>
    </row>
    <row r="89" spans="2:8">
      <c r="B89" s="1097">
        <v>67</v>
      </c>
      <c r="C89" s="553" t="s">
        <v>584</v>
      </c>
      <c r="D89" s="561">
        <v>0</v>
      </c>
      <c r="E89" s="568">
        <v>0</v>
      </c>
      <c r="F89" s="554">
        <v>0</v>
      </c>
      <c r="G89" s="569">
        <v>0</v>
      </c>
      <c r="H89" s="1108"/>
    </row>
    <row r="90" spans="2:8">
      <c r="B90" s="1097" t="s">
        <v>585</v>
      </c>
      <c r="C90" s="553" t="s">
        <v>586</v>
      </c>
      <c r="D90" s="561">
        <v>0.01</v>
      </c>
      <c r="E90" s="568">
        <v>0.01</v>
      </c>
      <c r="F90" s="554">
        <v>0.01</v>
      </c>
      <c r="G90" s="569">
        <v>0.01</v>
      </c>
      <c r="H90" s="1108"/>
    </row>
    <row r="91" spans="2:8">
      <c r="B91" s="1097">
        <v>68</v>
      </c>
      <c r="C91" s="549" t="s">
        <v>587</v>
      </c>
      <c r="D91" s="561">
        <v>0.11576495054813436</v>
      </c>
      <c r="E91" s="568">
        <v>0.12024995928555893</v>
      </c>
      <c r="F91" s="554">
        <v>0.12258932498754285</v>
      </c>
      <c r="G91" s="569">
        <v>0.12184604770201053</v>
      </c>
      <c r="H91" s="1108"/>
    </row>
    <row r="92" spans="2:8" ht="14.85" customHeight="1">
      <c r="B92" s="1964" t="s">
        <v>588</v>
      </c>
      <c r="C92" s="1965"/>
      <c r="D92" s="574"/>
      <c r="E92" s="578"/>
      <c r="F92" s="900"/>
      <c r="G92" s="579"/>
      <c r="H92" s="1101"/>
    </row>
    <row r="93" spans="2:8">
      <c r="B93" s="1097">
        <v>69</v>
      </c>
      <c r="C93" s="557" t="s">
        <v>589</v>
      </c>
      <c r="D93" s="561">
        <v>0.08</v>
      </c>
      <c r="E93" s="568">
        <v>0.08</v>
      </c>
      <c r="F93" s="554">
        <v>0.08</v>
      </c>
      <c r="G93" s="569">
        <v>0.08</v>
      </c>
      <c r="H93" s="1108"/>
    </row>
    <row r="94" spans="2:8">
      <c r="B94" s="1097">
        <v>70</v>
      </c>
      <c r="C94" s="557" t="s">
        <v>590</v>
      </c>
      <c r="D94" s="561">
        <v>9.5000000000000001E-2</v>
      </c>
      <c r="E94" s="568">
        <v>9.5000000000000001E-2</v>
      </c>
      <c r="F94" s="554">
        <v>9.5000000000000001E-2</v>
      </c>
      <c r="G94" s="569">
        <v>9.5000000000000001E-2</v>
      </c>
      <c r="H94" s="1108"/>
    </row>
    <row r="95" spans="2:8">
      <c r="B95" s="1097">
        <v>71</v>
      </c>
      <c r="C95" s="557" t="s">
        <v>591</v>
      </c>
      <c r="D95" s="561">
        <v>0.115</v>
      </c>
      <c r="E95" s="568">
        <v>0.115</v>
      </c>
      <c r="F95" s="554">
        <v>0.115</v>
      </c>
      <c r="G95" s="569">
        <v>0.115</v>
      </c>
      <c r="H95" s="1108"/>
    </row>
    <row r="96" spans="2:8">
      <c r="B96" s="1960" t="s">
        <v>592</v>
      </c>
      <c r="C96" s="1961"/>
      <c r="D96" s="574"/>
      <c r="E96" s="575"/>
      <c r="F96" s="576"/>
      <c r="G96" s="577"/>
      <c r="H96" s="1101"/>
    </row>
    <row r="97" spans="2:8" ht="26.25" customHeight="1">
      <c r="B97" s="1097">
        <v>72</v>
      </c>
      <c r="C97" s="545" t="s">
        <v>593</v>
      </c>
      <c r="D97" s="559">
        <v>3557</v>
      </c>
      <c r="E97" s="564">
        <v>3202</v>
      </c>
      <c r="F97" s="546">
        <v>3968</v>
      </c>
      <c r="G97" s="565">
        <v>3296</v>
      </c>
      <c r="H97" s="1108"/>
    </row>
    <row r="98" spans="2:8">
      <c r="B98" s="1097">
        <v>73</v>
      </c>
      <c r="C98" s="545" t="s">
        <v>594</v>
      </c>
      <c r="D98" s="559">
        <v>2861</v>
      </c>
      <c r="E98" s="564">
        <v>2838</v>
      </c>
      <c r="F98" s="546">
        <v>2631</v>
      </c>
      <c r="G98" s="565">
        <v>2534</v>
      </c>
      <c r="H98" s="1108"/>
    </row>
    <row r="99" spans="2:8">
      <c r="B99" s="1097">
        <v>74</v>
      </c>
      <c r="C99" s="545" t="s">
        <v>595</v>
      </c>
      <c r="D99" s="559">
        <v>0</v>
      </c>
      <c r="E99" s="564">
        <v>0</v>
      </c>
      <c r="F99" s="546">
        <v>0</v>
      </c>
      <c r="G99" s="565">
        <v>0</v>
      </c>
      <c r="H99" s="1108"/>
    </row>
    <row r="100" spans="2:8">
      <c r="B100" s="1097">
        <v>75</v>
      </c>
      <c r="C100" s="545" t="s">
        <v>596</v>
      </c>
      <c r="D100" s="559">
        <v>2179</v>
      </c>
      <c r="E100" s="564">
        <v>2471</v>
      </c>
      <c r="F100" s="546">
        <v>2488</v>
      </c>
      <c r="G100" s="565">
        <v>2492</v>
      </c>
      <c r="H100" s="1108"/>
    </row>
    <row r="101" spans="2:8">
      <c r="B101" s="1960" t="s">
        <v>597</v>
      </c>
      <c r="C101" s="1961"/>
      <c r="D101" s="574"/>
      <c r="E101" s="575"/>
      <c r="F101" s="576"/>
      <c r="G101" s="577"/>
      <c r="H101" s="1101"/>
    </row>
    <row r="102" spans="2:8" ht="25.5">
      <c r="B102" s="1097">
        <v>76</v>
      </c>
      <c r="C102" s="545" t="s">
        <v>598</v>
      </c>
      <c r="D102" s="559">
        <v>1221</v>
      </c>
      <c r="E102" s="564">
        <v>1304</v>
      </c>
      <c r="F102" s="546">
        <v>1335</v>
      </c>
      <c r="G102" s="565">
        <v>1480</v>
      </c>
      <c r="H102" s="1108"/>
    </row>
    <row r="103" spans="2:8">
      <c r="B103" s="1097">
        <v>77</v>
      </c>
      <c r="C103" s="545" t="s">
        <v>599</v>
      </c>
      <c r="D103" s="559">
        <v>1592</v>
      </c>
      <c r="E103" s="564">
        <v>1568</v>
      </c>
      <c r="F103" s="546">
        <v>1488</v>
      </c>
      <c r="G103" s="565">
        <v>1497</v>
      </c>
      <c r="H103" s="1108"/>
    </row>
    <row r="104" spans="2:8" ht="25.5">
      <c r="B104" s="1097">
        <v>78</v>
      </c>
      <c r="C104" s="545" t="s">
        <v>600</v>
      </c>
      <c r="D104" s="559">
        <v>719</v>
      </c>
      <c r="E104" s="564">
        <v>859</v>
      </c>
      <c r="F104" s="546">
        <v>1006</v>
      </c>
      <c r="G104" s="565">
        <v>1204</v>
      </c>
      <c r="H104" s="1108"/>
    </row>
    <row r="105" spans="2:8">
      <c r="B105" s="1097">
        <v>79</v>
      </c>
      <c r="C105" s="545" t="s">
        <v>601</v>
      </c>
      <c r="D105" s="559">
        <v>1558</v>
      </c>
      <c r="E105" s="564">
        <v>1495</v>
      </c>
      <c r="F105" s="546">
        <v>1438</v>
      </c>
      <c r="G105" s="565">
        <v>1425</v>
      </c>
      <c r="H105" s="1108"/>
    </row>
    <row r="106" spans="2:8" ht="14.85" customHeight="1">
      <c r="B106" s="1109" t="s">
        <v>602</v>
      </c>
      <c r="C106" s="580"/>
      <c r="D106" s="581"/>
      <c r="E106" s="575"/>
      <c r="F106" s="576"/>
      <c r="G106" s="577"/>
      <c r="H106" s="1101"/>
    </row>
    <row r="107" spans="2:8">
      <c r="B107" s="1097">
        <v>80</v>
      </c>
      <c r="C107" s="547" t="s">
        <v>603</v>
      </c>
      <c r="D107" s="562">
        <v>0</v>
      </c>
      <c r="E107" s="571">
        <v>0</v>
      </c>
      <c r="F107" s="558">
        <v>0.1</v>
      </c>
      <c r="G107" s="572">
        <v>0.1</v>
      </c>
      <c r="H107" s="1108"/>
    </row>
    <row r="108" spans="2:8" ht="14.1" customHeight="1">
      <c r="B108" s="1097">
        <v>81</v>
      </c>
      <c r="C108" s="547" t="s">
        <v>604</v>
      </c>
      <c r="D108" s="563">
        <v>0</v>
      </c>
      <c r="E108" s="573">
        <v>0</v>
      </c>
      <c r="F108" s="546">
        <v>0</v>
      </c>
      <c r="G108" s="565">
        <v>0</v>
      </c>
      <c r="H108" s="1108"/>
    </row>
    <row r="109" spans="2:8">
      <c r="B109" s="1097">
        <v>82</v>
      </c>
      <c r="C109" s="547" t="s">
        <v>605</v>
      </c>
      <c r="D109" s="562">
        <v>0</v>
      </c>
      <c r="E109" s="571">
        <v>0</v>
      </c>
      <c r="F109" s="558">
        <v>0.1</v>
      </c>
      <c r="G109" s="572">
        <v>0.1</v>
      </c>
      <c r="H109" s="1108"/>
    </row>
    <row r="110" spans="2:8">
      <c r="B110" s="1097">
        <v>83</v>
      </c>
      <c r="C110" s="547" t="s">
        <v>606</v>
      </c>
      <c r="D110" s="559">
        <v>750</v>
      </c>
      <c r="E110" s="564">
        <v>750</v>
      </c>
      <c r="F110" s="546">
        <v>97</v>
      </c>
      <c r="G110" s="565">
        <v>97</v>
      </c>
      <c r="H110" s="1108"/>
    </row>
    <row r="111" spans="2:8">
      <c r="B111" s="1097">
        <v>84</v>
      </c>
      <c r="C111" s="547" t="s">
        <v>607</v>
      </c>
      <c r="D111" s="562">
        <v>0</v>
      </c>
      <c r="E111" s="571">
        <v>0</v>
      </c>
      <c r="F111" s="558">
        <v>0.1</v>
      </c>
      <c r="G111" s="572">
        <v>0.1</v>
      </c>
      <c r="H111" s="1108"/>
    </row>
    <row r="112" spans="2:8">
      <c r="B112" s="1110">
        <v>85</v>
      </c>
      <c r="C112" s="1111" t="s">
        <v>608</v>
      </c>
      <c r="D112" s="1112">
        <v>250.09</v>
      </c>
      <c r="E112" s="1113">
        <v>249.9</v>
      </c>
      <c r="F112" s="1114">
        <v>0</v>
      </c>
      <c r="G112" s="1115">
        <v>0</v>
      </c>
      <c r="H112" s="1116"/>
    </row>
    <row r="113" spans="2:18">
      <c r="B113" s="280" t="s">
        <v>200</v>
      </c>
      <c r="C113" s="1967" t="s">
        <v>609</v>
      </c>
      <c r="D113" s="1967"/>
      <c r="E113" s="1967"/>
      <c r="F113" s="1967"/>
      <c r="G113" s="1967"/>
      <c r="H113" s="1967"/>
      <c r="I113" s="276"/>
      <c r="J113" s="270"/>
      <c r="K113" s="270"/>
      <c r="L113" s="270"/>
      <c r="M113" s="270"/>
      <c r="N113" s="270"/>
      <c r="O113" s="270"/>
      <c r="P113" s="271"/>
      <c r="Q113" s="272"/>
      <c r="R113" s="272"/>
    </row>
    <row r="114" spans="2:18">
      <c r="B114" s="280" t="s">
        <v>610</v>
      </c>
      <c r="C114" s="1966" t="s">
        <v>611</v>
      </c>
      <c r="D114" s="1966"/>
      <c r="E114" s="1966"/>
      <c r="F114" s="1966"/>
      <c r="G114" s="1966"/>
      <c r="H114" s="1966"/>
      <c r="I114" s="276"/>
      <c r="J114" s="270"/>
      <c r="K114" s="270"/>
      <c r="L114" s="270"/>
      <c r="M114" s="270"/>
      <c r="N114" s="270"/>
      <c r="O114" s="270"/>
      <c r="P114" s="271"/>
      <c r="Q114" s="272"/>
      <c r="R114" s="272"/>
    </row>
    <row r="115" spans="2:18">
      <c r="B115" s="280" t="s">
        <v>612</v>
      </c>
      <c r="C115" s="1962" t="s">
        <v>613</v>
      </c>
      <c r="D115" s="1962"/>
      <c r="E115" s="1962"/>
      <c r="F115" s="1962"/>
      <c r="G115" s="1962"/>
      <c r="H115" s="1962"/>
    </row>
    <row r="116" spans="2:18" ht="4.3499999999999996" customHeight="1"/>
  </sheetData>
  <mergeCells count="15">
    <mergeCell ref="B3:C4"/>
    <mergeCell ref="B5:C5"/>
    <mergeCell ref="B12:C12"/>
    <mergeCell ref="B37:C37"/>
    <mergeCell ref="C115:H115"/>
    <mergeCell ref="B45:C45"/>
    <mergeCell ref="B57:C57"/>
    <mergeCell ref="B64:C64"/>
    <mergeCell ref="H58:H59"/>
    <mergeCell ref="B79:C79"/>
    <mergeCell ref="B96:C96"/>
    <mergeCell ref="B101:C101"/>
    <mergeCell ref="B92:C92"/>
    <mergeCell ref="C114:H114"/>
    <mergeCell ref="C113:H113"/>
  </mergeCells>
  <conditionalFormatting sqref="H11">
    <cfRule type="colorScale" priority="13">
      <colorScale>
        <cfvo type="min"/>
        <cfvo type="max"/>
        <color rgb="FFFF7128"/>
        <color rgb="FFFFEF9C"/>
      </colorScale>
    </cfRule>
  </conditionalFormatting>
  <conditionalFormatting sqref="H34:H38">
    <cfRule type="colorScale" priority="12">
      <colorScale>
        <cfvo type="min"/>
        <cfvo type="max"/>
        <color rgb="FFFF7128"/>
        <color rgb="FFFFEF9C"/>
      </colorScale>
    </cfRule>
  </conditionalFormatting>
  <conditionalFormatting sqref="H44">
    <cfRule type="colorScale" priority="11">
      <colorScale>
        <cfvo type="min"/>
        <cfvo type="max"/>
        <color rgb="FFFF7128"/>
        <color rgb="FFFFEF9C"/>
      </colorScale>
    </cfRule>
  </conditionalFormatting>
  <conditionalFormatting sqref="H53">
    <cfRule type="colorScale" priority="10">
      <colorScale>
        <cfvo type="min"/>
        <cfvo type="max"/>
        <color rgb="FFFF7128"/>
        <color rgb="FFFFEF9C"/>
      </colorScale>
    </cfRule>
  </conditionalFormatting>
  <conditionalFormatting sqref="H54">
    <cfRule type="colorScale" priority="9">
      <colorScale>
        <cfvo type="min"/>
        <cfvo type="max"/>
        <color rgb="FFFF7128"/>
        <color rgb="FFFFEF9C"/>
      </colorScale>
    </cfRule>
  </conditionalFormatting>
  <conditionalFormatting sqref="H55:H56">
    <cfRule type="colorScale" priority="8">
      <colorScale>
        <cfvo type="min"/>
        <cfvo type="max"/>
        <color rgb="FFFF7128"/>
        <color rgb="FFFFEF9C"/>
      </colorScale>
    </cfRule>
  </conditionalFormatting>
  <conditionalFormatting sqref="H63">
    <cfRule type="colorScale" priority="7">
      <colorScale>
        <cfvo type="min"/>
        <cfvo type="max"/>
        <color rgb="FFFF7128"/>
        <color rgb="FFFFEF9C"/>
      </colorScale>
    </cfRule>
  </conditionalFormatting>
  <conditionalFormatting sqref="H71">
    <cfRule type="colorScale" priority="6">
      <colorScale>
        <cfvo type="min"/>
        <cfvo type="max"/>
        <color rgb="FFFF7128"/>
        <color rgb="FFFFEF9C"/>
      </colorScale>
    </cfRule>
  </conditionalFormatting>
  <conditionalFormatting sqref="H72">
    <cfRule type="colorScale" priority="5">
      <colorScale>
        <cfvo type="min"/>
        <cfvo type="max"/>
        <color rgb="FFFF7128"/>
        <color rgb="FFFFEF9C"/>
      </colorScale>
    </cfRule>
  </conditionalFormatting>
  <conditionalFormatting sqref="H73:H74">
    <cfRule type="colorScale" priority="4">
      <colorScale>
        <cfvo type="min"/>
        <cfvo type="max"/>
        <color rgb="FFFF7128"/>
        <color rgb="FFFFEF9C"/>
      </colorScale>
    </cfRule>
  </conditionalFormatting>
  <conditionalFormatting sqref="H55">
    <cfRule type="colorScale" priority="1">
      <colorScale>
        <cfvo type="min"/>
        <cfvo type="max"/>
        <color rgb="FFFF7128"/>
        <color rgb="FFFFEF9C"/>
      </colorScale>
    </cfRule>
  </conditionalFormatting>
  <hyperlinks>
    <hyperlink ref="B1" location="ToC!A1" display="Back to Table of Contents" xr:uid="{EEA0BA2E-8B36-4887-952D-52F3217D8772}"/>
  </hyperlinks>
  <pageMargins left="0.5" right="0.5" top="0.5" bottom="0.5" header="0.25" footer="0.3"/>
  <pageSetup scale="60" orientation="landscape" r:id="rId1"/>
  <headerFooter>
    <oddFooter>&amp;L&amp;G&amp;CSupplementary Regulatory Capital Disclosure&amp;R Page &amp;P of &amp;N</oddFooter>
  </headerFooter>
  <rowBreaks count="3" manualBreakCount="3">
    <brk id="36" max="16383" man="1"/>
    <brk id="56" max="16383" man="1"/>
    <brk id="78" max="16383" man="1"/>
  </rowBreaks>
  <ignoredErrors>
    <ignoredError sqref="B113:B115" numberStoredAsText="1"/>
  </ignoredError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sheetPr>
  <dimension ref="A1:J139"/>
  <sheetViews>
    <sheetView zoomScaleNormal="100" zoomScaleSheetLayoutView="85" workbookViewId="0"/>
  </sheetViews>
  <sheetFormatPr defaultColWidth="0" defaultRowHeight="15" zeroHeight="1"/>
  <cols>
    <col min="1" max="1" width="1.42578125" style="90" customWidth="1"/>
    <col min="2" max="2" width="74.5703125" style="90" customWidth="1"/>
    <col min="3" max="5" width="16.5703125" style="90" customWidth="1"/>
    <col min="6" max="6" width="1" style="90" customWidth="1"/>
    <col min="7" max="16384" width="6.5703125" style="90" hidden="1"/>
  </cols>
  <sheetData>
    <row r="1" spans="2:5" ht="12" customHeight="1">
      <c r="B1" s="303" t="s">
        <v>127</v>
      </c>
    </row>
    <row r="2" spans="2:5" s="1000" customFormat="1" ht="20.100000000000001" customHeight="1">
      <c r="B2" s="1121" t="s">
        <v>614</v>
      </c>
      <c r="C2" s="1122"/>
      <c r="D2" s="1122"/>
      <c r="E2" s="1123"/>
    </row>
    <row r="3" spans="2:5" ht="14.45" customHeight="1">
      <c r="B3" s="1972" t="s">
        <v>615</v>
      </c>
      <c r="C3" s="940" t="s">
        <v>211</v>
      </c>
      <c r="D3" s="941" t="s">
        <v>384</v>
      </c>
      <c r="E3" s="1124" t="s">
        <v>387</v>
      </c>
    </row>
    <row r="4" spans="2:5" ht="42" customHeight="1">
      <c r="B4" s="1972"/>
      <c r="C4" s="899" t="s">
        <v>616</v>
      </c>
      <c r="D4" s="531" t="s">
        <v>617</v>
      </c>
      <c r="E4" s="1977" t="s">
        <v>618</v>
      </c>
    </row>
    <row r="5" spans="2:5" ht="15.75">
      <c r="B5" s="1972"/>
      <c r="C5" s="598" t="str">
        <f>CurrQtr</f>
        <v>Q2 2022</v>
      </c>
      <c r="D5" s="599" t="str">
        <f>CurrQtr</f>
        <v>Q2 2022</v>
      </c>
      <c r="E5" s="1978"/>
    </row>
    <row r="6" spans="2:5">
      <c r="B6" s="1125" t="s">
        <v>619</v>
      </c>
      <c r="C6" s="600"/>
      <c r="D6" s="601"/>
      <c r="E6" s="1126"/>
    </row>
    <row r="7" spans="2:5">
      <c r="B7" s="1127" t="s">
        <v>434</v>
      </c>
      <c r="C7" s="497">
        <v>85910</v>
      </c>
      <c r="D7" s="526">
        <v>85830</v>
      </c>
      <c r="E7" s="1128"/>
    </row>
    <row r="8" spans="2:5">
      <c r="B8" s="1129" t="s">
        <v>435</v>
      </c>
      <c r="C8" s="497">
        <v>1056</v>
      </c>
      <c r="D8" s="526">
        <v>1056</v>
      </c>
      <c r="E8" s="1128"/>
    </row>
    <row r="9" spans="2:5">
      <c r="B9" s="1130" t="s">
        <v>436</v>
      </c>
      <c r="C9" s="497"/>
      <c r="D9" s="526"/>
      <c r="E9" s="1128"/>
    </row>
    <row r="10" spans="2:5">
      <c r="B10" s="1129" t="s">
        <v>437</v>
      </c>
      <c r="C10" s="497">
        <v>123413</v>
      </c>
      <c r="D10" s="526">
        <v>123401</v>
      </c>
      <c r="E10" s="1128"/>
    </row>
    <row r="11" spans="2:5">
      <c r="B11" s="1131" t="s">
        <v>620</v>
      </c>
      <c r="C11" s="602"/>
      <c r="D11" s="603">
        <v>14</v>
      </c>
      <c r="E11" s="1132" t="s">
        <v>211</v>
      </c>
    </row>
    <row r="12" spans="2:5">
      <c r="B12" s="1131" t="s">
        <v>621</v>
      </c>
      <c r="C12" s="602"/>
      <c r="D12" s="603">
        <v>123387</v>
      </c>
      <c r="E12" s="1132"/>
    </row>
    <row r="13" spans="2:5">
      <c r="B13" s="1129" t="s">
        <v>438</v>
      </c>
      <c r="C13" s="497">
        <v>8483</v>
      </c>
      <c r="D13" s="526">
        <v>8483</v>
      </c>
      <c r="E13" s="1133"/>
    </row>
    <row r="14" spans="2:5">
      <c r="B14" s="1129" t="s">
        <v>622</v>
      </c>
      <c r="C14" s="497">
        <v>1748</v>
      </c>
      <c r="D14" s="526">
        <v>1748</v>
      </c>
      <c r="E14" s="1133"/>
    </row>
    <row r="15" spans="2:5">
      <c r="B15" s="1129"/>
      <c r="C15" s="497">
        <v>133644</v>
      </c>
      <c r="D15" s="526">
        <v>133632</v>
      </c>
      <c r="E15" s="1133"/>
    </row>
    <row r="16" spans="2:5">
      <c r="B16" s="1129" t="s">
        <v>623</v>
      </c>
      <c r="C16" s="497">
        <v>0</v>
      </c>
      <c r="D16" s="526">
        <v>0</v>
      </c>
      <c r="E16" s="1133"/>
    </row>
    <row r="17" spans="2:5">
      <c r="B17" s="1129" t="s">
        <v>441</v>
      </c>
      <c r="C17" s="497">
        <v>148706</v>
      </c>
      <c r="D17" s="526">
        <v>148706</v>
      </c>
      <c r="E17" s="1133"/>
    </row>
    <row r="18" spans="2:5">
      <c r="B18" s="1129" t="s">
        <v>442</v>
      </c>
      <c r="C18" s="497">
        <v>54608</v>
      </c>
      <c r="D18" s="526">
        <v>54608</v>
      </c>
      <c r="E18" s="1133"/>
    </row>
    <row r="19" spans="2:5">
      <c r="B19" s="1129" t="s">
        <v>443</v>
      </c>
      <c r="C19" s="497">
        <v>100487</v>
      </c>
      <c r="D19" s="526">
        <v>99603</v>
      </c>
      <c r="E19" s="1133"/>
    </row>
    <row r="20" spans="2:5" ht="25.5">
      <c r="B20" s="1131" t="s">
        <v>624</v>
      </c>
      <c r="C20" s="602"/>
      <c r="D20" s="603">
        <v>0</v>
      </c>
      <c r="E20" s="1132" t="s">
        <v>384</v>
      </c>
    </row>
    <row r="21" spans="2:5">
      <c r="B21" s="1131" t="s">
        <v>625</v>
      </c>
      <c r="C21" s="602"/>
      <c r="D21" s="603">
        <v>99603</v>
      </c>
      <c r="E21" s="1132"/>
    </row>
    <row r="22" spans="2:5">
      <c r="B22" s="1130" t="s">
        <v>444</v>
      </c>
      <c r="C22" s="497"/>
      <c r="D22" s="526"/>
      <c r="E22" s="1133"/>
    </row>
    <row r="23" spans="2:5">
      <c r="B23" s="1129" t="s">
        <v>626</v>
      </c>
      <c r="C23" s="497">
        <v>337714</v>
      </c>
      <c r="D23" s="526">
        <v>337644</v>
      </c>
      <c r="E23" s="1133"/>
    </row>
    <row r="24" spans="2:5">
      <c r="B24" s="1127" t="s">
        <v>627</v>
      </c>
      <c r="C24" s="497">
        <v>94437</v>
      </c>
      <c r="D24" s="526">
        <v>94430</v>
      </c>
      <c r="E24" s="1133"/>
    </row>
    <row r="25" spans="2:5">
      <c r="B25" s="1129" t="s">
        <v>628</v>
      </c>
      <c r="C25" s="497">
        <v>13622</v>
      </c>
      <c r="D25" s="526">
        <v>13622</v>
      </c>
      <c r="E25" s="1133"/>
    </row>
    <row r="26" spans="2:5">
      <c r="B26" s="1129" t="s">
        <v>629</v>
      </c>
      <c r="C26" s="497">
        <v>249223</v>
      </c>
      <c r="D26" s="526">
        <v>249219</v>
      </c>
      <c r="E26" s="1133"/>
    </row>
    <row r="27" spans="2:5">
      <c r="B27" s="1129" t="s">
        <v>630</v>
      </c>
      <c r="C27" s="497">
        <v>694996</v>
      </c>
      <c r="D27" s="526">
        <v>694915</v>
      </c>
      <c r="E27" s="1133"/>
    </row>
    <row r="28" spans="2:5">
      <c r="B28" s="1129" t="s">
        <v>631</v>
      </c>
      <c r="C28" s="497">
        <v>5294</v>
      </c>
      <c r="D28" s="526">
        <v>5293</v>
      </c>
      <c r="E28" s="1133"/>
    </row>
    <row r="29" spans="2:5">
      <c r="B29" s="1134" t="s">
        <v>632</v>
      </c>
      <c r="C29" s="602"/>
      <c r="D29" s="603">
        <v>1209</v>
      </c>
      <c r="E29" s="1132" t="s">
        <v>387</v>
      </c>
    </row>
    <row r="30" spans="2:5">
      <c r="B30" s="1134" t="s">
        <v>633</v>
      </c>
      <c r="C30" s="602"/>
      <c r="D30" s="603">
        <v>0</v>
      </c>
      <c r="E30" s="1132" t="s">
        <v>1460</v>
      </c>
    </row>
    <row r="31" spans="2:5">
      <c r="B31" s="1134" t="s">
        <v>634</v>
      </c>
      <c r="C31" s="602"/>
      <c r="D31" s="603">
        <v>676</v>
      </c>
      <c r="E31" s="1132" t="s">
        <v>422</v>
      </c>
    </row>
    <row r="32" spans="2:5">
      <c r="B32" s="1134" t="s">
        <v>635</v>
      </c>
      <c r="C32" s="602"/>
      <c r="D32" s="603">
        <v>54</v>
      </c>
      <c r="E32" s="1132" t="s">
        <v>636</v>
      </c>
    </row>
    <row r="33" spans="2:5">
      <c r="B33" s="1134" t="s">
        <v>637</v>
      </c>
      <c r="C33" s="602"/>
      <c r="D33" s="603">
        <v>3354</v>
      </c>
      <c r="E33" s="1132"/>
    </row>
    <row r="34" spans="2:5">
      <c r="B34" s="1135" t="s">
        <v>194</v>
      </c>
      <c r="C34" s="497"/>
      <c r="D34" s="526"/>
      <c r="E34" s="1133"/>
    </row>
    <row r="35" spans="2:5">
      <c r="B35" s="1136" t="s">
        <v>638</v>
      </c>
      <c r="C35" s="497">
        <v>19043</v>
      </c>
      <c r="D35" s="526">
        <v>19043</v>
      </c>
      <c r="E35" s="1133"/>
    </row>
    <row r="36" spans="2:5">
      <c r="B36" s="1136" t="s">
        <v>639</v>
      </c>
      <c r="C36" s="497">
        <v>5571</v>
      </c>
      <c r="D36" s="526">
        <v>5570</v>
      </c>
      <c r="E36" s="1133"/>
    </row>
    <row r="37" spans="2:5">
      <c r="B37" s="1136" t="s">
        <v>640</v>
      </c>
      <c r="C37" s="497">
        <v>2760</v>
      </c>
      <c r="D37" s="526">
        <v>3030</v>
      </c>
      <c r="E37" s="1133"/>
    </row>
    <row r="38" spans="2:5" ht="26.25">
      <c r="B38" s="1137" t="s">
        <v>641</v>
      </c>
      <c r="C38" s="602"/>
      <c r="D38" s="603">
        <v>0</v>
      </c>
      <c r="E38" s="1132" t="s">
        <v>423</v>
      </c>
    </row>
    <row r="39" spans="2:5" ht="26.25">
      <c r="B39" s="1137" t="s">
        <v>642</v>
      </c>
      <c r="C39" s="602"/>
      <c r="D39" s="603">
        <v>0</v>
      </c>
      <c r="E39" s="1132" t="s">
        <v>424</v>
      </c>
    </row>
    <row r="40" spans="2:5" ht="26.25">
      <c r="B40" s="1137" t="s">
        <v>643</v>
      </c>
      <c r="C40" s="602"/>
      <c r="D40" s="603">
        <v>3030</v>
      </c>
      <c r="E40" s="1132"/>
    </row>
    <row r="41" spans="2:5">
      <c r="B41" s="1129" t="s">
        <v>644</v>
      </c>
      <c r="C41" s="497">
        <v>16712</v>
      </c>
      <c r="D41" s="526">
        <v>17038</v>
      </c>
      <c r="E41" s="1133"/>
    </row>
    <row r="42" spans="2:5">
      <c r="B42" s="1134" t="s">
        <v>645</v>
      </c>
      <c r="C42" s="602"/>
      <c r="D42" s="603">
        <v>8906</v>
      </c>
      <c r="E42" s="1132" t="s">
        <v>425</v>
      </c>
    </row>
    <row r="43" spans="2:5">
      <c r="B43" s="1134" t="s">
        <v>646</v>
      </c>
      <c r="C43" s="602"/>
      <c r="D43" s="603">
        <v>326</v>
      </c>
      <c r="E43" s="1132" t="s">
        <v>425</v>
      </c>
    </row>
    <row r="44" spans="2:5">
      <c r="B44" s="1134" t="s">
        <v>647</v>
      </c>
      <c r="C44" s="602"/>
      <c r="D44" s="603">
        <v>5132</v>
      </c>
      <c r="E44" s="1132" t="s">
        <v>856</v>
      </c>
    </row>
    <row r="45" spans="2:5">
      <c r="B45" s="1134" t="s">
        <v>648</v>
      </c>
      <c r="C45" s="602"/>
      <c r="D45" s="603">
        <v>2674</v>
      </c>
      <c r="E45" s="1132" t="s">
        <v>857</v>
      </c>
    </row>
    <row r="46" spans="2:5">
      <c r="B46" s="1129" t="s">
        <v>649</v>
      </c>
      <c r="C46" s="497">
        <v>1137</v>
      </c>
      <c r="D46" s="526">
        <v>1134</v>
      </c>
      <c r="E46" s="1133"/>
    </row>
    <row r="47" spans="2:5" ht="25.5">
      <c r="B47" s="1138" t="s">
        <v>650</v>
      </c>
      <c r="C47" s="602"/>
      <c r="D47" s="603">
        <v>0</v>
      </c>
      <c r="E47" s="1132" t="s">
        <v>858</v>
      </c>
    </row>
    <row r="48" spans="2:5">
      <c r="B48" s="1134" t="s">
        <v>651</v>
      </c>
      <c r="C48" s="602"/>
      <c r="D48" s="603">
        <v>77</v>
      </c>
      <c r="E48" s="1132" t="s">
        <v>868</v>
      </c>
    </row>
    <row r="49" spans="2:5">
      <c r="B49" s="1139" t="s">
        <v>652</v>
      </c>
      <c r="C49" s="602"/>
      <c r="D49" s="603">
        <v>1057</v>
      </c>
      <c r="E49" s="1132"/>
    </row>
    <row r="50" spans="2:5">
      <c r="B50" s="1129" t="s">
        <v>653</v>
      </c>
      <c r="C50" s="497">
        <v>29170</v>
      </c>
      <c r="D50" s="526">
        <v>26568</v>
      </c>
      <c r="E50" s="1133"/>
    </row>
    <row r="51" spans="2:5">
      <c r="B51" s="1134" t="s">
        <v>654</v>
      </c>
      <c r="C51" s="602"/>
      <c r="D51" s="603">
        <v>1405</v>
      </c>
      <c r="E51" s="1132" t="s">
        <v>869</v>
      </c>
    </row>
    <row r="52" spans="2:5">
      <c r="B52" s="1134" t="s">
        <v>655</v>
      </c>
      <c r="C52" s="602"/>
      <c r="D52" s="603">
        <v>25163</v>
      </c>
      <c r="E52" s="1140"/>
    </row>
    <row r="53" spans="2:5">
      <c r="B53" s="1141" t="s">
        <v>656</v>
      </c>
      <c r="C53" s="622">
        <v>74393</v>
      </c>
      <c r="D53" s="623">
        <v>72383</v>
      </c>
      <c r="E53" s="1142"/>
    </row>
    <row r="54" spans="2:5">
      <c r="B54" s="1143" t="s">
        <v>456</v>
      </c>
      <c r="C54" s="625">
        <v>1288506</v>
      </c>
      <c r="D54" s="626">
        <v>1285440</v>
      </c>
      <c r="E54" s="1144"/>
    </row>
    <row r="55" spans="2:5">
      <c r="B55" s="1974" t="s">
        <v>657</v>
      </c>
      <c r="C55" s="1975"/>
      <c r="D55" s="1975"/>
      <c r="E55" s="1976"/>
    </row>
    <row r="56" spans="2:5">
      <c r="B56" s="1129" t="s">
        <v>457</v>
      </c>
      <c r="C56" s="353"/>
      <c r="D56" s="353"/>
      <c r="E56" s="1128"/>
    </row>
    <row r="57" spans="2:5">
      <c r="B57" s="1145" t="s">
        <v>658</v>
      </c>
      <c r="C57" s="353">
        <v>252847</v>
      </c>
      <c r="D57" s="353">
        <v>252847</v>
      </c>
      <c r="E57" s="1128"/>
    </row>
    <row r="58" spans="2:5">
      <c r="B58" s="1146" t="s">
        <v>659</v>
      </c>
      <c r="C58" s="353">
        <v>569268</v>
      </c>
      <c r="D58" s="353">
        <v>569268</v>
      </c>
      <c r="E58" s="1128"/>
    </row>
    <row r="59" spans="2:5">
      <c r="B59" s="1147" t="s">
        <v>660</v>
      </c>
      <c r="C59" s="591"/>
      <c r="D59" s="591">
        <v>0</v>
      </c>
      <c r="E59" s="1132" t="s">
        <v>1468</v>
      </c>
    </row>
    <row r="60" spans="2:5">
      <c r="B60" s="1147" t="s">
        <v>661</v>
      </c>
      <c r="C60" s="591"/>
      <c r="D60" s="591">
        <v>569268</v>
      </c>
      <c r="E60" s="1132"/>
    </row>
    <row r="61" spans="2:5">
      <c r="B61" s="1146" t="s">
        <v>662</v>
      </c>
      <c r="C61" s="353">
        <v>54439</v>
      </c>
      <c r="D61" s="353">
        <v>54439</v>
      </c>
      <c r="E61" s="1128"/>
    </row>
    <row r="62" spans="2:5">
      <c r="B62" s="1146"/>
      <c r="C62" s="353">
        <v>876554</v>
      </c>
      <c r="D62" s="353">
        <v>876554</v>
      </c>
      <c r="E62" s="1128"/>
    </row>
    <row r="63" spans="2:5">
      <c r="B63" s="1129" t="s">
        <v>623</v>
      </c>
      <c r="C63" s="353">
        <v>21927</v>
      </c>
      <c r="D63" s="353">
        <v>21927</v>
      </c>
      <c r="E63" s="1128"/>
    </row>
    <row r="64" spans="2:5">
      <c r="B64" s="1148" t="s">
        <v>194</v>
      </c>
      <c r="C64" s="353"/>
      <c r="D64" s="353"/>
      <c r="E64" s="1128"/>
    </row>
    <row r="65" spans="2:5">
      <c r="B65" s="1149" t="s">
        <v>461</v>
      </c>
      <c r="C65" s="353">
        <v>19070</v>
      </c>
      <c r="D65" s="353">
        <v>19070</v>
      </c>
      <c r="E65" s="1128"/>
    </row>
    <row r="66" spans="2:5">
      <c r="B66" s="1149" t="s">
        <v>663</v>
      </c>
      <c r="C66" s="353">
        <v>44620</v>
      </c>
      <c r="D66" s="353">
        <v>44620</v>
      </c>
      <c r="E66" s="1128"/>
    </row>
    <row r="67" spans="2:5">
      <c r="B67" s="1149" t="s">
        <v>442</v>
      </c>
      <c r="C67" s="353">
        <v>57123</v>
      </c>
      <c r="D67" s="353">
        <v>57123</v>
      </c>
      <c r="E67" s="1128"/>
    </row>
    <row r="68" spans="2:5">
      <c r="B68" s="1149" t="s">
        <v>463</v>
      </c>
      <c r="C68" s="353">
        <v>131978</v>
      </c>
      <c r="D68" s="353">
        <v>131978</v>
      </c>
      <c r="E68" s="1128"/>
    </row>
    <row r="69" spans="2:5">
      <c r="B69" s="1149" t="s">
        <v>464</v>
      </c>
      <c r="C69" s="353">
        <v>8447</v>
      </c>
      <c r="D69" s="353">
        <v>8444</v>
      </c>
      <c r="E69" s="1128"/>
    </row>
    <row r="70" spans="2:5">
      <c r="B70" s="1147" t="s">
        <v>664</v>
      </c>
      <c r="C70" s="591"/>
      <c r="D70" s="591">
        <v>743</v>
      </c>
      <c r="E70" s="1140"/>
    </row>
    <row r="71" spans="2:5">
      <c r="B71" s="1147" t="s">
        <v>665</v>
      </c>
      <c r="C71" s="591"/>
      <c r="D71" s="591">
        <v>7701</v>
      </c>
      <c r="E71" s="1132"/>
    </row>
    <row r="72" spans="2:5">
      <c r="B72" s="1150" t="s">
        <v>666</v>
      </c>
      <c r="C72" s="591"/>
      <c r="D72" s="591">
        <v>7451</v>
      </c>
      <c r="E72" s="1151" t="s">
        <v>1147</v>
      </c>
    </row>
    <row r="73" spans="2:5">
      <c r="B73" s="1150" t="s">
        <v>667</v>
      </c>
      <c r="C73" s="591"/>
      <c r="D73" s="591">
        <v>250</v>
      </c>
      <c r="E73" s="1152"/>
    </row>
    <row r="74" spans="2:5" hidden="1">
      <c r="B74" s="1150" t="s">
        <v>667</v>
      </c>
      <c r="C74" s="591"/>
      <c r="D74" s="591">
        <v>0</v>
      </c>
      <c r="E74" s="1132"/>
    </row>
    <row r="75" spans="2:5">
      <c r="B75" s="1149" t="s">
        <v>465</v>
      </c>
      <c r="C75" s="353">
        <v>56820</v>
      </c>
      <c r="D75" s="353">
        <v>53757</v>
      </c>
      <c r="E75" s="1133"/>
    </row>
    <row r="76" spans="2:5">
      <c r="B76" s="1153" t="s">
        <v>668</v>
      </c>
      <c r="C76" s="591"/>
      <c r="D76" s="591">
        <v>3</v>
      </c>
      <c r="E76" s="1132" t="s">
        <v>1149</v>
      </c>
    </row>
    <row r="77" spans="2:5" ht="25.5">
      <c r="B77" s="1153" t="s">
        <v>669</v>
      </c>
      <c r="C77" s="591"/>
      <c r="D77" s="591">
        <v>458</v>
      </c>
      <c r="E77" s="1132" t="s">
        <v>1150</v>
      </c>
    </row>
    <row r="78" spans="2:5">
      <c r="B78" s="1153" t="s">
        <v>670</v>
      </c>
      <c r="C78" s="591"/>
      <c r="D78" s="591">
        <v>1154</v>
      </c>
      <c r="E78" s="1132"/>
    </row>
    <row r="79" spans="2:5">
      <c r="B79" s="1154" t="s">
        <v>671</v>
      </c>
      <c r="C79" s="591"/>
      <c r="D79" s="591">
        <v>1425</v>
      </c>
      <c r="E79" s="1132" t="s">
        <v>1151</v>
      </c>
    </row>
    <row r="80" spans="2:5">
      <c r="B80" s="1154" t="s">
        <v>672</v>
      </c>
      <c r="C80" s="591"/>
      <c r="D80" s="591">
        <v>273</v>
      </c>
      <c r="E80" s="1132" t="s">
        <v>1469</v>
      </c>
    </row>
    <row r="81" spans="2:5">
      <c r="B81" s="1154" t="s">
        <v>673</v>
      </c>
      <c r="C81" s="591"/>
      <c r="D81" s="591">
        <v>393</v>
      </c>
      <c r="E81" s="1132" t="s">
        <v>1470</v>
      </c>
    </row>
    <row r="82" spans="2:5">
      <c r="B82" s="1154" t="s">
        <v>674</v>
      </c>
      <c r="C82" s="591"/>
      <c r="D82" s="591">
        <v>-937</v>
      </c>
      <c r="E82" s="1132"/>
    </row>
    <row r="83" spans="2:5">
      <c r="B83" s="1150" t="s">
        <v>675</v>
      </c>
      <c r="C83" s="591"/>
      <c r="D83" s="591">
        <v>52142</v>
      </c>
      <c r="E83" s="1132"/>
    </row>
    <row r="84" spans="2:5">
      <c r="B84" s="1155" t="s">
        <v>656</v>
      </c>
      <c r="C84" s="627">
        <v>318058</v>
      </c>
      <c r="D84" s="627">
        <v>314992</v>
      </c>
      <c r="E84" s="1156"/>
    </row>
    <row r="85" spans="2:5">
      <c r="B85" s="1157" t="s">
        <v>466</v>
      </c>
      <c r="C85" s="630">
        <v>1216539</v>
      </c>
      <c r="D85" s="630">
        <v>1213473</v>
      </c>
      <c r="E85" s="1158"/>
    </row>
    <row r="86" spans="2:5">
      <c r="B86" s="1974" t="s">
        <v>676</v>
      </c>
      <c r="C86" s="1975"/>
      <c r="D86" s="1975"/>
      <c r="E86" s="1976"/>
    </row>
    <row r="87" spans="2:5">
      <c r="B87" s="1127" t="s">
        <v>677</v>
      </c>
      <c r="C87" s="595"/>
      <c r="D87" s="353"/>
      <c r="E87" s="1128"/>
    </row>
    <row r="88" spans="2:5">
      <c r="B88" s="1127" t="s">
        <v>678</v>
      </c>
      <c r="C88" s="353">
        <v>18799</v>
      </c>
      <c r="D88" s="353">
        <v>18799</v>
      </c>
      <c r="E88" s="1159" t="s">
        <v>1471</v>
      </c>
    </row>
    <row r="89" spans="2:5">
      <c r="B89" s="1160" t="s">
        <v>679</v>
      </c>
      <c r="C89" s="591"/>
      <c r="D89" s="591">
        <v>18799</v>
      </c>
      <c r="E89" s="1132"/>
    </row>
    <row r="90" spans="2:5">
      <c r="B90" s="1160" t="s">
        <v>680</v>
      </c>
      <c r="C90" s="591"/>
      <c r="D90" s="591">
        <v>0</v>
      </c>
      <c r="E90" s="1132"/>
    </row>
    <row r="91" spans="2:5">
      <c r="B91" s="1127" t="s">
        <v>681</v>
      </c>
      <c r="C91" s="353">
        <v>52209</v>
      </c>
      <c r="D91" s="353">
        <v>52209</v>
      </c>
      <c r="E91" s="1133" t="s">
        <v>1455</v>
      </c>
    </row>
    <row r="92" spans="2:5">
      <c r="B92" s="1127" t="s">
        <v>682</v>
      </c>
      <c r="C92" s="353">
        <v>-6034</v>
      </c>
      <c r="D92" s="353">
        <v>-6034</v>
      </c>
      <c r="E92" s="1133" t="s">
        <v>1456</v>
      </c>
    </row>
    <row r="93" spans="2:5">
      <c r="B93" s="1150" t="s">
        <v>683</v>
      </c>
      <c r="C93" s="591"/>
      <c r="D93" s="591">
        <v>-2804</v>
      </c>
      <c r="E93" s="1132" t="s">
        <v>1459</v>
      </c>
    </row>
    <row r="94" spans="2:5">
      <c r="B94" s="1150" t="s">
        <v>684</v>
      </c>
      <c r="C94" s="591"/>
      <c r="D94" s="591">
        <v>-3230</v>
      </c>
      <c r="E94" s="1132"/>
    </row>
    <row r="95" spans="2:5">
      <c r="B95" s="1127" t="s">
        <v>685</v>
      </c>
      <c r="C95" s="353">
        <v>-141</v>
      </c>
      <c r="D95" s="353">
        <v>-141</v>
      </c>
      <c r="E95" s="1133"/>
    </row>
    <row r="96" spans="2:5">
      <c r="B96" s="1161" t="s">
        <v>686</v>
      </c>
      <c r="C96" s="596"/>
      <c r="D96" s="591">
        <v>-141</v>
      </c>
      <c r="E96" s="1132" t="s">
        <v>1472</v>
      </c>
    </row>
    <row r="97" spans="1:6">
      <c r="B97" s="1161" t="s">
        <v>687</v>
      </c>
      <c r="C97" s="596"/>
      <c r="D97" s="591">
        <v>0</v>
      </c>
      <c r="E97" s="1132"/>
    </row>
    <row r="98" spans="1:6">
      <c r="B98" s="1127" t="s">
        <v>688</v>
      </c>
      <c r="C98" s="353">
        <v>64833</v>
      </c>
      <c r="D98" s="353">
        <v>64833</v>
      </c>
      <c r="E98" s="1133"/>
    </row>
    <row r="99" spans="1:6">
      <c r="B99" s="1127" t="s">
        <v>689</v>
      </c>
      <c r="C99" s="353">
        <v>5552</v>
      </c>
      <c r="D99" s="353">
        <v>5552</v>
      </c>
      <c r="E99" s="1133"/>
    </row>
    <row r="100" spans="1:6">
      <c r="B100" s="1150" t="s">
        <v>690</v>
      </c>
      <c r="C100" s="591"/>
      <c r="D100" s="591">
        <v>5552</v>
      </c>
      <c r="E100" s="1132" t="s">
        <v>1463</v>
      </c>
    </row>
    <row r="101" spans="1:6">
      <c r="B101" s="1127"/>
      <c r="C101" s="353"/>
      <c r="D101" s="353"/>
      <c r="E101" s="1133"/>
    </row>
    <row r="102" spans="1:6">
      <c r="B102" s="1162" t="s">
        <v>691</v>
      </c>
      <c r="C102" s="353">
        <v>70385</v>
      </c>
      <c r="D102" s="353">
        <v>70385</v>
      </c>
      <c r="E102" s="1133"/>
    </row>
    <row r="103" spans="1:6">
      <c r="B103" s="1127" t="s">
        <v>692</v>
      </c>
      <c r="C103" s="353">
        <v>1582</v>
      </c>
      <c r="D103" s="353">
        <v>1582</v>
      </c>
      <c r="E103" s="1133"/>
    </row>
    <row r="104" spans="1:6">
      <c r="B104" s="1150" t="s">
        <v>686</v>
      </c>
      <c r="C104" s="591"/>
      <c r="D104" s="591">
        <v>760</v>
      </c>
      <c r="E104" s="1132" t="s">
        <v>1457</v>
      </c>
    </row>
    <row r="105" spans="1:6">
      <c r="B105" s="1150" t="s">
        <v>693</v>
      </c>
      <c r="C105" s="591"/>
      <c r="D105" s="591">
        <v>102</v>
      </c>
      <c r="E105" s="1132" t="s">
        <v>1465</v>
      </c>
    </row>
    <row r="106" spans="1:6">
      <c r="B106" s="1150" t="s">
        <v>694</v>
      </c>
      <c r="C106" s="591"/>
      <c r="D106" s="591">
        <v>91</v>
      </c>
      <c r="E106" s="1132" t="s">
        <v>1466</v>
      </c>
    </row>
    <row r="107" spans="1:6">
      <c r="B107" s="1150" t="s">
        <v>695</v>
      </c>
      <c r="C107" s="591"/>
      <c r="D107" s="591">
        <v>629</v>
      </c>
      <c r="E107" s="1132"/>
    </row>
    <row r="108" spans="1:6">
      <c r="B108" s="1127" t="s">
        <v>696</v>
      </c>
      <c r="C108" s="353">
        <v>71967</v>
      </c>
      <c r="D108" s="353">
        <v>71967</v>
      </c>
      <c r="E108" s="1133"/>
    </row>
    <row r="109" spans="1:6">
      <c r="B109" s="1163" t="s">
        <v>697</v>
      </c>
      <c r="C109" s="1164">
        <v>1288506</v>
      </c>
      <c r="D109" s="1164">
        <v>1285440</v>
      </c>
      <c r="E109" s="1165"/>
    </row>
    <row r="110" spans="1:6" ht="19.5" customHeight="1">
      <c r="A110" s="274"/>
      <c r="B110" s="1973" t="s">
        <v>1425</v>
      </c>
      <c r="C110" s="1973"/>
      <c r="D110" s="1973"/>
      <c r="E110" s="1973"/>
      <c r="F110" s="274"/>
    </row>
    <row r="111" spans="1:6" ht="88.5" customHeight="1">
      <c r="A111" s="274"/>
      <c r="B111" s="1971" t="s">
        <v>1426</v>
      </c>
      <c r="C111" s="1971"/>
      <c r="D111" s="1971"/>
      <c r="E111" s="1971"/>
      <c r="F111" s="274"/>
    </row>
    <row r="112" spans="1:6" ht="3.6" customHeight="1">
      <c r="A112" s="274"/>
      <c r="B112" s="1970"/>
      <c r="C112" s="1970"/>
      <c r="D112" s="1970"/>
      <c r="E112" s="1970"/>
      <c r="F112" s="274"/>
    </row>
    <row r="113" spans="2:10" ht="3" customHeight="1">
      <c r="B113" s="1971"/>
      <c r="C113" s="1971"/>
      <c r="D113" s="1971"/>
      <c r="E113" s="1971"/>
      <c r="F113" s="275"/>
      <c r="G113" s="275"/>
      <c r="H113" s="275"/>
      <c r="I113" s="275"/>
      <c r="J113" s="275"/>
    </row>
    <row r="114" spans="2:10" ht="9.6" hidden="1" customHeight="1">
      <c r="D114" s="245"/>
    </row>
    <row r="115" spans="2:10" ht="17.25" hidden="1">
      <c r="B115" s="247"/>
    </row>
    <row r="116" spans="2:10" hidden="1">
      <c r="B116" s="248"/>
    </row>
    <row r="117" spans="2:10" hidden="1">
      <c r="B117" s="248"/>
    </row>
    <row r="118" spans="2:10" hidden="1">
      <c r="B118" s="248"/>
    </row>
    <row r="119" spans="2:10" hidden="1">
      <c r="B119" s="248"/>
    </row>
    <row r="120" spans="2:10" hidden="1">
      <c r="B120" s="248"/>
    </row>
    <row r="121" spans="2:10" hidden="1">
      <c r="B121" s="248"/>
    </row>
    <row r="123" spans="2:10" ht="17.25" hidden="1">
      <c r="B123" s="247"/>
    </row>
    <row r="124" spans="2:10" ht="30" hidden="1" customHeight="1">
      <c r="B124" s="1969"/>
      <c r="C124" s="1969"/>
      <c r="D124" s="1969"/>
      <c r="E124" s="1969"/>
      <c r="F124" s="1969"/>
    </row>
    <row r="125" spans="2:10" hidden="1">
      <c r="B125" s="1969"/>
      <c r="C125" s="1969"/>
      <c r="D125" s="1969"/>
      <c r="E125" s="1969"/>
      <c r="F125" s="1969"/>
    </row>
    <row r="126" spans="2:10" hidden="1">
      <c r="B126" s="1969"/>
      <c r="C126" s="1969"/>
      <c r="D126" s="1969"/>
      <c r="E126" s="1969"/>
      <c r="F126" s="1969"/>
    </row>
    <row r="127" spans="2:10" hidden="1">
      <c r="B127" s="251"/>
    </row>
    <row r="128" spans="2:10" hidden="1">
      <c r="B128" s="1969"/>
      <c r="C128" s="1969"/>
      <c r="D128" s="1969"/>
      <c r="E128" s="1969"/>
      <c r="F128" s="1969"/>
    </row>
    <row r="129" spans="2:6" ht="39" hidden="1" customHeight="1">
      <c r="B129" s="1969"/>
      <c r="C129" s="1969"/>
      <c r="D129" s="1969"/>
      <c r="E129" s="1969"/>
      <c r="F129" s="1969"/>
    </row>
    <row r="131" spans="2:6" hidden="1">
      <c r="B131" s="252"/>
    </row>
    <row r="132" spans="2:6" ht="42.75" hidden="1" customHeight="1">
      <c r="B132" s="1968"/>
      <c r="C132" s="1968"/>
      <c r="D132" s="1968"/>
      <c r="E132" s="1968"/>
    </row>
    <row r="133" spans="2:6" ht="27.75" hidden="1" customHeight="1">
      <c r="B133" s="1968"/>
      <c r="C133" s="1968"/>
      <c r="D133" s="1968"/>
      <c r="E133" s="1968"/>
      <c r="F133" s="1968"/>
    </row>
    <row r="134" spans="2:6" ht="21" hidden="1" customHeight="1">
      <c r="B134" s="1968"/>
      <c r="C134" s="1968"/>
      <c r="D134" s="1968"/>
      <c r="E134" s="1968"/>
    </row>
    <row r="135" spans="2:6" hidden="1">
      <c r="B135" s="252"/>
    </row>
    <row r="136" spans="2:6" ht="65.25" hidden="1" customHeight="1">
      <c r="B136" s="1968"/>
      <c r="C136" s="1968"/>
      <c r="D136" s="1968"/>
      <c r="E136" s="1968"/>
    </row>
    <row r="137" spans="2:6" hidden="1">
      <c r="B137" s="252"/>
    </row>
    <row r="138" spans="2:6" hidden="1">
      <c r="B138" s="249"/>
      <c r="C138" s="249"/>
    </row>
    <row r="139" spans="2:6" hidden="1">
      <c r="B139" s="250"/>
    </row>
  </sheetData>
  <mergeCells count="17">
    <mergeCell ref="B112:E112"/>
    <mergeCell ref="B111:E111"/>
    <mergeCell ref="B3:B5"/>
    <mergeCell ref="B133:F133"/>
    <mergeCell ref="B134:E134"/>
    <mergeCell ref="B113:E113"/>
    <mergeCell ref="B110:E110"/>
    <mergeCell ref="B55:E55"/>
    <mergeCell ref="B86:E86"/>
    <mergeCell ref="E4:E5"/>
    <mergeCell ref="B136:E136"/>
    <mergeCell ref="B124:F124"/>
    <mergeCell ref="B125:F125"/>
    <mergeCell ref="B126:F126"/>
    <mergeCell ref="B128:F128"/>
    <mergeCell ref="B129:F129"/>
    <mergeCell ref="B132:E132"/>
  </mergeCells>
  <hyperlinks>
    <hyperlink ref="B1" location="ToC!A1" display="Back to Table of Contents" xr:uid="{0F51C140-ADBD-4248-A10C-55F7E87C0251}"/>
  </hyperlinks>
  <pageMargins left="0.5" right="0.5" top="0.5" bottom="0.5" header="0.25" footer="0.3"/>
  <pageSetup scale="85" orientation="landscape" r:id="rId1"/>
  <headerFooter>
    <oddFooter>&amp;L&amp;G&amp;CSupplementary Regulatory Capital Disclosure&amp;R Page &amp;P of &amp;N</oddFooter>
  </headerFooter>
  <rowBreaks count="3" manualBreakCount="3">
    <brk id="33" max="16383" man="1"/>
    <brk id="54" max="16383" man="1"/>
    <brk id="85" max="16383"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sheetPr>
  <dimension ref="A1:Q42"/>
  <sheetViews>
    <sheetView zoomScaleNormal="100" workbookViewId="0"/>
  </sheetViews>
  <sheetFormatPr defaultColWidth="0" defaultRowHeight="15" zeroHeight="1"/>
  <cols>
    <col min="1" max="1" width="1.5703125" style="90" customWidth="1"/>
    <col min="2" max="2" width="7.42578125" style="90" customWidth="1"/>
    <col min="3" max="3" width="81.42578125" style="90" customWidth="1"/>
    <col min="4" max="7" width="24" style="90" customWidth="1"/>
    <col min="8" max="8" width="1.5703125" style="90" customWidth="1"/>
    <col min="9" max="15" width="9.42578125" style="90" hidden="1" customWidth="1"/>
    <col min="16" max="17" width="0" style="90" hidden="1" customWidth="1"/>
    <col min="18" max="16384" width="9.42578125" style="90" hidden="1"/>
  </cols>
  <sheetData>
    <row r="1" spans="2:7" ht="12" customHeight="1">
      <c r="B1" s="303" t="s">
        <v>127</v>
      </c>
    </row>
    <row r="2" spans="2:7" s="1000" customFormat="1" ht="20.100000000000001" customHeight="1">
      <c r="B2" s="1175" t="s">
        <v>698</v>
      </c>
      <c r="C2" s="1176"/>
      <c r="D2" s="1176"/>
      <c r="E2" s="1176"/>
      <c r="F2" s="1176"/>
      <c r="G2" s="1177"/>
    </row>
    <row r="3" spans="2:7">
      <c r="B3" s="1979" t="s">
        <v>129</v>
      </c>
      <c r="C3" s="1980"/>
      <c r="D3" s="1051" t="s">
        <v>211</v>
      </c>
      <c r="E3" s="1053" t="s">
        <v>212</v>
      </c>
      <c r="F3" s="1053" t="s">
        <v>213</v>
      </c>
      <c r="G3" s="1054" t="s">
        <v>214</v>
      </c>
    </row>
    <row r="4" spans="2:7" ht="30">
      <c r="B4" s="1981"/>
      <c r="C4" s="1982"/>
      <c r="D4" s="1767" t="str">
        <f>CurrQtr &amp;
"
Amounts"</f>
        <v>Q2 2022
Amounts</v>
      </c>
      <c r="E4" s="1768" t="s">
        <v>1422</v>
      </c>
      <c r="F4" s="1768" t="s">
        <v>699</v>
      </c>
      <c r="G4" s="1769" t="s">
        <v>700</v>
      </c>
    </row>
    <row r="5" spans="2:7">
      <c r="B5" s="1166"/>
      <c r="C5" s="608" t="s">
        <v>701</v>
      </c>
      <c r="D5" s="613"/>
      <c r="E5" s="608"/>
      <c r="F5" s="608"/>
      <c r="G5" s="1167"/>
    </row>
    <row r="6" spans="2:7">
      <c r="B6" s="896">
        <v>1</v>
      </c>
      <c r="C6" s="604" t="s">
        <v>524</v>
      </c>
      <c r="D6" s="493">
        <v>51547</v>
      </c>
      <c r="E6" s="353">
        <v>52150</v>
      </c>
      <c r="F6" s="353">
        <v>51010</v>
      </c>
      <c r="G6" s="526">
        <v>50465</v>
      </c>
    </row>
    <row r="7" spans="2:7">
      <c r="B7" s="896">
        <v>2</v>
      </c>
      <c r="C7" s="604" t="s">
        <v>702</v>
      </c>
      <c r="D7" s="493">
        <v>5654</v>
      </c>
      <c r="E7" s="353">
        <v>5761</v>
      </c>
      <c r="F7" s="353">
        <v>6905</v>
      </c>
      <c r="G7" s="526">
        <v>6165</v>
      </c>
    </row>
    <row r="8" spans="2:7">
      <c r="B8" s="896">
        <v>3</v>
      </c>
      <c r="C8" s="604" t="s">
        <v>703</v>
      </c>
      <c r="D8" s="493">
        <v>0</v>
      </c>
      <c r="E8" s="353">
        <v>0</v>
      </c>
      <c r="F8" s="353">
        <v>0</v>
      </c>
      <c r="G8" s="526">
        <v>0</v>
      </c>
    </row>
    <row r="9" spans="2:7">
      <c r="B9" s="896">
        <v>4</v>
      </c>
      <c r="C9" s="604" t="s">
        <v>704</v>
      </c>
      <c r="D9" s="493">
        <v>0</v>
      </c>
      <c r="E9" s="353">
        <v>0</v>
      </c>
      <c r="F9" s="353">
        <v>0</v>
      </c>
      <c r="G9" s="526">
        <v>0</v>
      </c>
    </row>
    <row r="10" spans="2:7">
      <c r="B10" s="896">
        <v>5</v>
      </c>
      <c r="C10" s="604" t="s">
        <v>705</v>
      </c>
      <c r="D10" s="493">
        <v>5654</v>
      </c>
      <c r="E10" s="353">
        <v>5761</v>
      </c>
      <c r="F10" s="353">
        <v>6905</v>
      </c>
      <c r="G10" s="526">
        <v>6165</v>
      </c>
    </row>
    <row r="11" spans="2:7">
      <c r="B11" s="896">
        <v>6</v>
      </c>
      <c r="C11" s="604" t="s">
        <v>706</v>
      </c>
      <c r="D11" s="493">
        <v>9427</v>
      </c>
      <c r="E11" s="353">
        <v>7616</v>
      </c>
      <c r="F11" s="353">
        <v>8186</v>
      </c>
      <c r="G11" s="526">
        <v>8471</v>
      </c>
    </row>
    <row r="12" spans="2:7">
      <c r="B12" s="896">
        <v>7</v>
      </c>
      <c r="C12" s="604" t="s">
        <v>707</v>
      </c>
      <c r="D12" s="493">
        <v>641</v>
      </c>
      <c r="E12" s="353">
        <v>635</v>
      </c>
      <c r="F12" s="353">
        <v>411</v>
      </c>
      <c r="G12" s="526">
        <v>414</v>
      </c>
    </row>
    <row r="13" spans="2:7">
      <c r="B13" s="896">
        <v>8</v>
      </c>
      <c r="C13" s="604" t="s">
        <v>708</v>
      </c>
      <c r="D13" s="493">
        <v>0</v>
      </c>
      <c r="E13" s="353">
        <v>0</v>
      </c>
      <c r="F13" s="353">
        <v>0</v>
      </c>
      <c r="G13" s="526">
        <v>0</v>
      </c>
    </row>
    <row r="14" spans="2:7">
      <c r="B14" s="896">
        <v>9</v>
      </c>
      <c r="C14" s="604" t="s">
        <v>704</v>
      </c>
      <c r="D14" s="493">
        <v>0</v>
      </c>
      <c r="E14" s="353">
        <v>0</v>
      </c>
      <c r="F14" s="353">
        <v>0</v>
      </c>
      <c r="G14" s="526">
        <v>0</v>
      </c>
    </row>
    <row r="15" spans="2:7">
      <c r="B15" s="896">
        <v>10</v>
      </c>
      <c r="C15" s="604" t="s">
        <v>709</v>
      </c>
      <c r="D15" s="493">
        <v>10068</v>
      </c>
      <c r="E15" s="353">
        <v>8251</v>
      </c>
      <c r="F15" s="353">
        <v>8597</v>
      </c>
      <c r="G15" s="526">
        <v>8885</v>
      </c>
    </row>
    <row r="16" spans="2:7">
      <c r="B16" s="896">
        <v>11</v>
      </c>
      <c r="C16" s="604" t="s">
        <v>710</v>
      </c>
      <c r="D16" s="493">
        <v>67269</v>
      </c>
      <c r="E16" s="353">
        <v>66162</v>
      </c>
      <c r="F16" s="353">
        <v>66512</v>
      </c>
      <c r="G16" s="526">
        <v>65515</v>
      </c>
    </row>
    <row r="17" spans="2:7">
      <c r="B17" s="1168"/>
      <c r="C17" s="609" t="s">
        <v>711</v>
      </c>
      <c r="D17" s="614"/>
      <c r="E17" s="609"/>
      <c r="F17" s="609"/>
      <c r="G17" s="1169"/>
    </row>
    <row r="18" spans="2:7">
      <c r="B18" s="896">
        <v>12</v>
      </c>
      <c r="C18" s="604" t="s">
        <v>712</v>
      </c>
      <c r="D18" s="493">
        <v>0</v>
      </c>
      <c r="E18" s="353">
        <v>0</v>
      </c>
      <c r="F18" s="353">
        <v>0</v>
      </c>
      <c r="G18" s="526">
        <v>0</v>
      </c>
    </row>
    <row r="19" spans="2:7" ht="25.5">
      <c r="B19" s="896">
        <v>13</v>
      </c>
      <c r="C19" s="604" t="s">
        <v>713</v>
      </c>
      <c r="D19" s="493">
        <v>67072</v>
      </c>
      <c r="E19" s="353">
        <v>56821</v>
      </c>
      <c r="F19" s="353">
        <v>49327</v>
      </c>
      <c r="G19" s="526">
        <v>39451</v>
      </c>
    </row>
    <row r="20" spans="2:7">
      <c r="B20" s="896">
        <v>14</v>
      </c>
      <c r="C20" s="604" t="s">
        <v>714</v>
      </c>
      <c r="D20" s="495" t="s">
        <v>155</v>
      </c>
      <c r="E20" s="356" t="s">
        <v>155</v>
      </c>
      <c r="F20" s="356" t="s">
        <v>155</v>
      </c>
      <c r="G20" s="1039" t="s">
        <v>155</v>
      </c>
    </row>
    <row r="21" spans="2:7">
      <c r="B21" s="896">
        <v>15</v>
      </c>
      <c r="C21" s="604" t="s">
        <v>715</v>
      </c>
      <c r="D21" s="495">
        <v>0</v>
      </c>
      <c r="E21" s="356">
        <v>0</v>
      </c>
      <c r="F21" s="356">
        <v>0</v>
      </c>
      <c r="G21" s="1039">
        <v>0</v>
      </c>
    </row>
    <row r="22" spans="2:7">
      <c r="B22" s="896">
        <v>16</v>
      </c>
      <c r="C22" s="604" t="s">
        <v>716</v>
      </c>
      <c r="D22" s="495" t="s">
        <v>155</v>
      </c>
      <c r="E22" s="356" t="s">
        <v>155</v>
      </c>
      <c r="F22" s="356" t="s">
        <v>155</v>
      </c>
      <c r="G22" s="1039" t="s">
        <v>155</v>
      </c>
    </row>
    <row r="23" spans="2:7">
      <c r="B23" s="896">
        <v>17</v>
      </c>
      <c r="C23" s="604" t="s">
        <v>717</v>
      </c>
      <c r="D23" s="493">
        <v>67072</v>
      </c>
      <c r="E23" s="353">
        <v>56821</v>
      </c>
      <c r="F23" s="353">
        <v>49327</v>
      </c>
      <c r="G23" s="526">
        <v>39451</v>
      </c>
    </row>
    <row r="24" spans="2:7">
      <c r="B24" s="1168"/>
      <c r="C24" s="610" t="s">
        <v>718</v>
      </c>
      <c r="D24" s="615"/>
      <c r="E24" s="611"/>
      <c r="F24" s="611"/>
      <c r="G24" s="734"/>
    </row>
    <row r="25" spans="2:7">
      <c r="B25" s="896">
        <v>18</v>
      </c>
      <c r="C25" s="604" t="s">
        <v>719</v>
      </c>
      <c r="D25" s="493">
        <v>134341</v>
      </c>
      <c r="E25" s="353">
        <v>122983</v>
      </c>
      <c r="F25" s="353">
        <v>115839</v>
      </c>
      <c r="G25" s="526">
        <v>104966</v>
      </c>
    </row>
    <row r="26" spans="2:7" ht="25.5">
      <c r="B26" s="896">
        <v>19</v>
      </c>
      <c r="C26" s="605" t="s">
        <v>720</v>
      </c>
      <c r="D26" s="616" t="s">
        <v>155</v>
      </c>
      <c r="E26" s="606" t="s">
        <v>155</v>
      </c>
      <c r="F26" s="606" t="s">
        <v>155</v>
      </c>
      <c r="G26" s="1170" t="s">
        <v>155</v>
      </c>
    </row>
    <row r="27" spans="2:7">
      <c r="B27" s="896">
        <v>20</v>
      </c>
      <c r="C27" s="604" t="s">
        <v>721</v>
      </c>
      <c r="D27" s="493">
        <v>-500</v>
      </c>
      <c r="E27" s="353">
        <v>-370</v>
      </c>
      <c r="F27" s="353">
        <v>-158</v>
      </c>
      <c r="G27" s="526">
        <v>-207</v>
      </c>
    </row>
    <row r="28" spans="2:7">
      <c r="B28" s="896">
        <v>21</v>
      </c>
      <c r="C28" s="604" t="s">
        <v>722</v>
      </c>
      <c r="D28" s="493">
        <v>0</v>
      </c>
      <c r="E28" s="353">
        <v>0</v>
      </c>
      <c r="F28" s="353">
        <v>0</v>
      </c>
      <c r="G28" s="526">
        <v>0</v>
      </c>
    </row>
    <row r="29" spans="2:7">
      <c r="B29" s="896">
        <v>22</v>
      </c>
      <c r="C29" s="604" t="s">
        <v>723</v>
      </c>
      <c r="D29" s="493">
        <v>133841</v>
      </c>
      <c r="E29" s="353">
        <v>122613</v>
      </c>
      <c r="F29" s="353">
        <v>115681</v>
      </c>
      <c r="G29" s="526">
        <v>104759</v>
      </c>
    </row>
    <row r="30" spans="2:7">
      <c r="B30" s="1168"/>
      <c r="C30" s="612" t="s">
        <v>724</v>
      </c>
      <c r="D30" s="615"/>
      <c r="E30" s="611"/>
      <c r="F30" s="611"/>
      <c r="G30" s="734"/>
    </row>
    <row r="31" spans="2:7">
      <c r="B31" s="896">
        <v>23</v>
      </c>
      <c r="C31" s="604" t="s">
        <v>725</v>
      </c>
      <c r="D31" s="493">
        <v>445273</v>
      </c>
      <c r="E31" s="353">
        <v>433682</v>
      </c>
      <c r="F31" s="353">
        <v>416105</v>
      </c>
      <c r="G31" s="526">
        <v>414169</v>
      </c>
    </row>
    <row r="32" spans="2:7">
      <c r="B32" s="896">
        <v>24</v>
      </c>
      <c r="C32" s="604" t="s">
        <v>726</v>
      </c>
      <c r="D32" s="493">
        <v>1360184</v>
      </c>
      <c r="E32" s="353">
        <v>1308247</v>
      </c>
      <c r="F32" s="353">
        <v>1201766</v>
      </c>
      <c r="G32" s="526">
        <v>1191993</v>
      </c>
    </row>
    <row r="33" spans="2:7">
      <c r="B33" s="1168"/>
      <c r="C33" s="612" t="s">
        <v>727</v>
      </c>
      <c r="D33" s="615"/>
      <c r="E33" s="611"/>
      <c r="F33" s="611"/>
      <c r="G33" s="734"/>
    </row>
    <row r="34" spans="2:7">
      <c r="B34" s="896">
        <v>25</v>
      </c>
      <c r="C34" s="891" t="s">
        <v>728</v>
      </c>
      <c r="D34" s="494">
        <v>0.30099999999999999</v>
      </c>
      <c r="E34" s="354">
        <v>0.28299999999999997</v>
      </c>
      <c r="F34" s="354">
        <v>0.27800000000000002</v>
      </c>
      <c r="G34" s="1037">
        <v>0.253</v>
      </c>
    </row>
    <row r="35" spans="2:7">
      <c r="B35" s="896">
        <v>26</v>
      </c>
      <c r="C35" s="891" t="s">
        <v>729</v>
      </c>
      <c r="D35" s="494">
        <v>9.8000000000000004E-2</v>
      </c>
      <c r="E35" s="354">
        <v>9.4E-2</v>
      </c>
      <c r="F35" s="354">
        <v>9.6000000000000002E-2</v>
      </c>
      <c r="G35" s="1037">
        <v>8.7999999999999995E-2</v>
      </c>
    </row>
    <row r="36" spans="2:7" ht="25.5">
      <c r="B36" s="896">
        <v>27</v>
      </c>
      <c r="C36" s="891" t="s">
        <v>730</v>
      </c>
      <c r="D36" s="494">
        <v>7.0000000000000007E-2</v>
      </c>
      <c r="E36" s="355">
        <v>7.0999999999999994E-2</v>
      </c>
      <c r="F36" s="607" t="s">
        <v>155</v>
      </c>
      <c r="G36" s="1171" t="s">
        <v>155</v>
      </c>
    </row>
    <row r="37" spans="2:7" ht="29.85" customHeight="1">
      <c r="B37" s="896">
        <v>28</v>
      </c>
      <c r="C37" s="891" t="s">
        <v>731</v>
      </c>
      <c r="D37" s="494">
        <v>3.5050000000000005E-2</v>
      </c>
      <c r="E37" s="354">
        <v>3.5050000000000005E-2</v>
      </c>
      <c r="F37" s="354">
        <v>3.5050000000000005E-2</v>
      </c>
      <c r="G37" s="1037">
        <v>3.5050000000000005E-2</v>
      </c>
    </row>
    <row r="38" spans="2:7">
      <c r="B38" s="896">
        <v>29</v>
      </c>
      <c r="C38" s="891" t="s">
        <v>732</v>
      </c>
      <c r="D38" s="494">
        <v>2.5000000000000001E-2</v>
      </c>
      <c r="E38" s="354">
        <v>2.5000000000000001E-2</v>
      </c>
      <c r="F38" s="354">
        <v>2.5000000000000001E-2</v>
      </c>
      <c r="G38" s="1037">
        <v>2.5000000000000001E-2</v>
      </c>
    </row>
    <row r="39" spans="2:7">
      <c r="B39" s="896">
        <v>30</v>
      </c>
      <c r="C39" s="891" t="s">
        <v>733</v>
      </c>
      <c r="D39" s="494">
        <v>5.0000000000000002E-5</v>
      </c>
      <c r="E39" s="354">
        <v>5.0000000000000002E-5</v>
      </c>
      <c r="F39" s="354">
        <v>5.0000000000000002E-5</v>
      </c>
      <c r="G39" s="1037">
        <v>5.0000000000000002E-5</v>
      </c>
    </row>
    <row r="40" spans="2:7">
      <c r="B40" s="897">
        <v>31</v>
      </c>
      <c r="C40" s="893" t="s">
        <v>734</v>
      </c>
      <c r="D40" s="1172">
        <v>0.01</v>
      </c>
      <c r="E40" s="1173">
        <v>0.01</v>
      </c>
      <c r="F40" s="1173">
        <v>0.01</v>
      </c>
      <c r="G40" s="1174">
        <v>0.01</v>
      </c>
    </row>
    <row r="41" spans="2:7">
      <c r="B41" s="282" t="s">
        <v>735</v>
      </c>
      <c r="C41" s="83"/>
      <c r="D41" s="273"/>
      <c r="E41" s="273"/>
      <c r="F41" s="273"/>
      <c r="G41" s="273"/>
    </row>
    <row r="42" spans="2:7" ht="10.35" customHeight="1">
      <c r="B42" s="90" t="s">
        <v>304</v>
      </c>
      <c r="C42" s="253"/>
      <c r="D42" s="173"/>
      <c r="E42" s="173"/>
      <c r="F42" s="173"/>
      <c r="G42" s="173"/>
    </row>
  </sheetData>
  <mergeCells count="1">
    <mergeCell ref="B3:C4"/>
  </mergeCells>
  <hyperlinks>
    <hyperlink ref="B1" location="ToC!A1" display="Back to Table of Contents" xr:uid="{95E2532F-3C35-49B8-AF96-6C2624850269}"/>
  </hyperlinks>
  <pageMargins left="0.5" right="0.5" top="0.5" bottom="0.5" header="0.25" footer="0.3"/>
  <pageSetup scale="65" orientation="landscape" r:id="rId1"/>
  <headerFooter>
    <oddFooter>&amp;L&amp;G&amp;CSupplementary Regulatory Capital Disclosure&amp;R Page &amp;P of &amp;N</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sheetPr>
  <dimension ref="A1:K55"/>
  <sheetViews>
    <sheetView zoomScaleNormal="100" workbookViewId="0"/>
  </sheetViews>
  <sheetFormatPr defaultColWidth="0" defaultRowHeight="15" zeroHeight="1"/>
  <cols>
    <col min="1" max="1" width="3.42578125" style="90" customWidth="1"/>
    <col min="2" max="2" width="6.42578125" style="90" customWidth="1"/>
    <col min="3" max="3" width="51.42578125" style="90" customWidth="1"/>
    <col min="4" max="5" width="15.42578125" style="90" customWidth="1"/>
    <col min="6" max="6" width="18" style="90" customWidth="1"/>
    <col min="7" max="7" width="16.5703125" style="90" customWidth="1"/>
    <col min="8" max="8" width="15.42578125" style="90" customWidth="1"/>
    <col min="9" max="9" width="13.42578125" style="90" customWidth="1"/>
    <col min="10" max="10" width="15.5703125" style="90" customWidth="1"/>
    <col min="11" max="11" width="2" style="90" customWidth="1"/>
    <col min="12" max="16384" width="9.42578125" style="90" hidden="1"/>
  </cols>
  <sheetData>
    <row r="1" spans="1:10" ht="12" customHeight="1">
      <c r="B1" s="303" t="s">
        <v>127</v>
      </c>
    </row>
    <row r="2" spans="1:10" s="1000" customFormat="1" ht="20.100000000000001" customHeight="1">
      <c r="A2" s="637"/>
      <c r="B2" s="1082" t="s">
        <v>736</v>
      </c>
      <c r="C2" s="1087"/>
      <c r="D2" s="1087"/>
      <c r="E2" s="1087"/>
      <c r="F2" s="1087"/>
      <c r="G2" s="1087"/>
      <c r="H2" s="1087"/>
      <c r="I2" s="1087"/>
      <c r="J2" s="1182"/>
    </row>
    <row r="3" spans="1:10">
      <c r="B3" s="1954" t="str">
        <f>"(in $ millions)"</f>
        <v>(in $ millions)</v>
      </c>
      <c r="C3" s="1989"/>
      <c r="D3" s="1934" t="s">
        <v>737</v>
      </c>
      <c r="E3" s="1934"/>
      <c r="F3" s="1934"/>
      <c r="G3" s="1934"/>
      <c r="H3" s="1934"/>
      <c r="I3" s="1934"/>
      <c r="J3" s="1987" t="s">
        <v>738</v>
      </c>
    </row>
    <row r="4" spans="1:10">
      <c r="B4" s="1981"/>
      <c r="C4" s="1982"/>
      <c r="D4" s="1948" t="s">
        <v>1473</v>
      </c>
      <c r="E4" s="1948">
        <v>2</v>
      </c>
      <c r="F4" s="1948">
        <v>3</v>
      </c>
      <c r="G4" s="1948">
        <v>4</v>
      </c>
      <c r="H4" s="1948">
        <v>5</v>
      </c>
      <c r="I4" s="1948" t="s">
        <v>739</v>
      </c>
      <c r="J4" s="1988"/>
    </row>
    <row r="5" spans="1:10">
      <c r="B5" s="1990"/>
      <c r="C5" s="1991"/>
      <c r="D5" s="1949"/>
      <c r="E5" s="1949"/>
      <c r="F5" s="1949"/>
      <c r="G5" s="1949"/>
      <c r="H5" s="1949"/>
      <c r="I5" s="1949"/>
      <c r="J5" s="1951"/>
    </row>
    <row r="6" spans="1:10" ht="15" customHeight="1">
      <c r="B6" s="1983" t="str">
        <f>CurrQtr</f>
        <v>Q2 2022</v>
      </c>
      <c r="C6" s="1984"/>
      <c r="D6" s="1183"/>
      <c r="E6" s="1183"/>
      <c r="F6" s="1183"/>
      <c r="G6" s="1183"/>
      <c r="H6" s="1183"/>
      <c r="I6" s="1183"/>
      <c r="J6" s="1184"/>
    </row>
    <row r="7" spans="1:10" ht="53.1" customHeight="1">
      <c r="B7" s="540">
        <v>1</v>
      </c>
      <c r="C7" s="535" t="s">
        <v>740</v>
      </c>
      <c r="D7" s="632" t="s">
        <v>753</v>
      </c>
      <c r="E7" s="632" t="s">
        <v>754</v>
      </c>
      <c r="F7" s="632" t="s">
        <v>741</v>
      </c>
      <c r="G7" s="632" t="s">
        <v>755</v>
      </c>
      <c r="H7" s="633" t="s">
        <v>742</v>
      </c>
      <c r="I7" s="633" t="s">
        <v>743</v>
      </c>
      <c r="J7" s="1178" t="s">
        <v>166</v>
      </c>
    </row>
    <row r="8" spans="1:10">
      <c r="B8" s="896">
        <v>2</v>
      </c>
      <c r="C8" s="390" t="s">
        <v>744</v>
      </c>
      <c r="D8" s="353">
        <v>18799</v>
      </c>
      <c r="E8" s="353">
        <v>300</v>
      </c>
      <c r="F8" s="353">
        <v>5252</v>
      </c>
      <c r="G8" s="353">
        <v>8510</v>
      </c>
      <c r="H8" s="353">
        <v>71009</v>
      </c>
      <c r="I8" s="353">
        <v>0</v>
      </c>
      <c r="J8" s="526">
        <f>SUM(D8:I8)</f>
        <v>103870</v>
      </c>
    </row>
    <row r="9" spans="1:10">
      <c r="B9" s="896">
        <v>3</v>
      </c>
      <c r="C9" s="390" t="s">
        <v>745</v>
      </c>
      <c r="D9" s="353">
        <v>14</v>
      </c>
      <c r="E9" s="353">
        <v>0</v>
      </c>
      <c r="F9" s="353">
        <v>0</v>
      </c>
      <c r="G9" s="353">
        <v>0</v>
      </c>
      <c r="H9" s="353">
        <v>502</v>
      </c>
      <c r="I9" s="353">
        <v>0</v>
      </c>
      <c r="J9" s="526">
        <f t="shared" ref="J9:J14" si="0">SUM(D9:I9)</f>
        <v>516</v>
      </c>
    </row>
    <row r="10" spans="1:10" ht="25.5">
      <c r="B10" s="896">
        <v>4</v>
      </c>
      <c r="C10" s="390" t="s">
        <v>746</v>
      </c>
      <c r="D10" s="353">
        <v>18785</v>
      </c>
      <c r="E10" s="353">
        <v>300</v>
      </c>
      <c r="F10" s="353">
        <v>5252</v>
      </c>
      <c r="G10" s="353">
        <v>8510</v>
      </c>
      <c r="H10" s="353">
        <v>70507</v>
      </c>
      <c r="I10" s="353">
        <v>0</v>
      </c>
      <c r="J10" s="526">
        <f t="shared" si="0"/>
        <v>103354</v>
      </c>
    </row>
    <row r="11" spans="1:10">
      <c r="B11" s="896">
        <v>5</v>
      </c>
      <c r="C11" s="390" t="s">
        <v>747</v>
      </c>
      <c r="D11" s="353">
        <v>18785</v>
      </c>
      <c r="E11" s="353">
        <v>300</v>
      </c>
      <c r="F11" s="353">
        <v>5252</v>
      </c>
      <c r="G11" s="353">
        <v>8510</v>
      </c>
      <c r="H11" s="353">
        <v>67269</v>
      </c>
      <c r="I11" s="353">
        <v>0</v>
      </c>
      <c r="J11" s="526">
        <f t="shared" si="0"/>
        <v>100116</v>
      </c>
    </row>
    <row r="12" spans="1:10">
      <c r="B12" s="896">
        <v>6</v>
      </c>
      <c r="C12" s="390" t="s">
        <v>748</v>
      </c>
      <c r="D12" s="353">
        <v>0</v>
      </c>
      <c r="E12" s="353">
        <v>0</v>
      </c>
      <c r="F12" s="353">
        <v>0</v>
      </c>
      <c r="G12" s="353">
        <v>0</v>
      </c>
      <c r="H12" s="353">
        <v>11924</v>
      </c>
      <c r="I12" s="353">
        <v>0</v>
      </c>
      <c r="J12" s="526">
        <f t="shared" si="0"/>
        <v>11924</v>
      </c>
    </row>
    <row r="13" spans="1:10">
      <c r="B13" s="896">
        <v>7</v>
      </c>
      <c r="C13" s="390" t="s">
        <v>749</v>
      </c>
      <c r="D13" s="353">
        <v>0</v>
      </c>
      <c r="E13" s="353">
        <v>0</v>
      </c>
      <c r="F13" s="353">
        <v>0</v>
      </c>
      <c r="G13" s="353">
        <v>1853</v>
      </c>
      <c r="H13" s="353">
        <v>35127</v>
      </c>
      <c r="I13" s="353">
        <v>0</v>
      </c>
      <c r="J13" s="526">
        <f t="shared" si="0"/>
        <v>36980</v>
      </c>
    </row>
    <row r="14" spans="1:10">
      <c r="B14" s="896">
        <v>8</v>
      </c>
      <c r="C14" s="390" t="s">
        <v>750</v>
      </c>
      <c r="D14" s="353">
        <v>0</v>
      </c>
      <c r="E14" s="353">
        <v>0</v>
      </c>
      <c r="F14" s="353">
        <v>0</v>
      </c>
      <c r="G14" s="353">
        <v>3241</v>
      </c>
      <c r="H14" s="353">
        <v>11310</v>
      </c>
      <c r="I14" s="353">
        <v>0</v>
      </c>
      <c r="J14" s="526">
        <f t="shared" si="0"/>
        <v>14551</v>
      </c>
    </row>
    <row r="15" spans="1:10" ht="25.5">
      <c r="B15" s="896">
        <v>9</v>
      </c>
      <c r="C15" s="390" t="s">
        <v>751</v>
      </c>
      <c r="D15" s="353">
        <v>0</v>
      </c>
      <c r="E15" s="353">
        <v>0</v>
      </c>
      <c r="F15" s="353">
        <v>0</v>
      </c>
      <c r="G15" s="353">
        <v>3416</v>
      </c>
      <c r="H15" s="353">
        <v>8908</v>
      </c>
      <c r="I15" s="353">
        <v>0</v>
      </c>
      <c r="J15" s="526">
        <f>SUM(D15:I15)</f>
        <v>12324</v>
      </c>
    </row>
    <row r="16" spans="1:10">
      <c r="B16" s="896">
        <v>10</v>
      </c>
      <c r="C16" s="390" t="s">
        <v>752</v>
      </c>
      <c r="D16" s="353">
        <v>18785</v>
      </c>
      <c r="E16" s="353">
        <v>300</v>
      </c>
      <c r="F16" s="353">
        <v>5252</v>
      </c>
      <c r="G16" s="353">
        <v>0</v>
      </c>
      <c r="H16" s="353">
        <v>0</v>
      </c>
      <c r="I16" s="353">
        <v>0</v>
      </c>
      <c r="J16" s="526">
        <f>SUM(D16:I16)</f>
        <v>24337</v>
      </c>
    </row>
    <row r="17" spans="2:10">
      <c r="B17" s="1185"/>
      <c r="C17" s="624"/>
      <c r="D17" s="627"/>
      <c r="E17" s="627"/>
      <c r="F17" s="627"/>
      <c r="G17" s="627"/>
      <c r="H17" s="627"/>
      <c r="I17" s="627"/>
      <c r="J17" s="623"/>
    </row>
    <row r="18" spans="2:10" ht="15" customHeight="1">
      <c r="B18" s="1985" t="str">
        <f>LastQtr</f>
        <v>Q1 2022</v>
      </c>
      <c r="C18" s="1986"/>
      <c r="D18" s="1186"/>
      <c r="E18" s="1186"/>
      <c r="F18" s="1186"/>
      <c r="G18" s="1186"/>
      <c r="H18" s="1186"/>
      <c r="I18" s="1186"/>
      <c r="J18" s="1187"/>
    </row>
    <row r="19" spans="2:10" ht="56.1" customHeight="1">
      <c r="B19" s="540">
        <v>1</v>
      </c>
      <c r="C19" s="535" t="s">
        <v>740</v>
      </c>
      <c r="D19" s="632" t="s">
        <v>753</v>
      </c>
      <c r="E19" s="632" t="s">
        <v>754</v>
      </c>
      <c r="F19" s="632" t="s">
        <v>741</v>
      </c>
      <c r="G19" s="632" t="s">
        <v>755</v>
      </c>
      <c r="H19" s="633" t="s">
        <v>742</v>
      </c>
      <c r="I19" s="633" t="s">
        <v>743</v>
      </c>
      <c r="J19" s="1178" t="s">
        <v>166</v>
      </c>
    </row>
    <row r="20" spans="2:10">
      <c r="B20" s="896">
        <v>2</v>
      </c>
      <c r="C20" s="390" t="s">
        <v>744</v>
      </c>
      <c r="D20" s="353">
        <v>18421</v>
      </c>
      <c r="E20" s="353">
        <v>300</v>
      </c>
      <c r="F20" s="353">
        <v>5252</v>
      </c>
      <c r="G20" s="353">
        <v>6281</v>
      </c>
      <c r="H20" s="353">
        <v>58949</v>
      </c>
      <c r="I20" s="353">
        <v>0</v>
      </c>
      <c r="J20" s="526">
        <v>89203</v>
      </c>
    </row>
    <row r="21" spans="2:10">
      <c r="B21" s="896">
        <v>3</v>
      </c>
      <c r="C21" s="390" t="s">
        <v>745</v>
      </c>
      <c r="D21" s="353">
        <v>34</v>
      </c>
      <c r="E21" s="353">
        <v>0</v>
      </c>
      <c r="F21" s="353">
        <v>0</v>
      </c>
      <c r="G21" s="353">
        <v>0</v>
      </c>
      <c r="H21" s="353">
        <v>370</v>
      </c>
      <c r="I21" s="353">
        <v>0</v>
      </c>
      <c r="J21" s="526">
        <v>404</v>
      </c>
    </row>
    <row r="22" spans="2:10" ht="25.5">
      <c r="B22" s="896">
        <v>4</v>
      </c>
      <c r="C22" s="390" t="s">
        <v>746</v>
      </c>
      <c r="D22" s="353">
        <v>18387</v>
      </c>
      <c r="E22" s="353">
        <v>300</v>
      </c>
      <c r="F22" s="353">
        <v>5252</v>
      </c>
      <c r="G22" s="353">
        <v>6281</v>
      </c>
      <c r="H22" s="353">
        <v>58579</v>
      </c>
      <c r="I22" s="353">
        <v>0</v>
      </c>
      <c r="J22" s="526">
        <v>88799</v>
      </c>
    </row>
    <row r="23" spans="2:10">
      <c r="B23" s="896">
        <v>5</v>
      </c>
      <c r="C23" s="390" t="s">
        <v>1423</v>
      </c>
      <c r="D23" s="353">
        <v>18387</v>
      </c>
      <c r="E23" s="353">
        <v>300</v>
      </c>
      <c r="F23" s="353">
        <v>5252</v>
      </c>
      <c r="G23" s="353">
        <v>6281</v>
      </c>
      <c r="H23" s="353">
        <v>56536</v>
      </c>
      <c r="I23" s="353">
        <v>0</v>
      </c>
      <c r="J23" s="526">
        <v>86756</v>
      </c>
    </row>
    <row r="24" spans="2:10">
      <c r="B24" s="896">
        <v>6</v>
      </c>
      <c r="C24" s="390" t="s">
        <v>748</v>
      </c>
      <c r="D24" s="353">
        <v>0</v>
      </c>
      <c r="E24" s="353">
        <v>0</v>
      </c>
      <c r="F24" s="353">
        <v>0</v>
      </c>
      <c r="G24" s="353">
        <v>0</v>
      </c>
      <c r="H24" s="353">
        <v>13229</v>
      </c>
      <c r="I24" s="353">
        <v>0</v>
      </c>
      <c r="J24" s="526">
        <v>13229</v>
      </c>
    </row>
    <row r="25" spans="2:10">
      <c r="B25" s="896">
        <v>7</v>
      </c>
      <c r="C25" s="390" t="s">
        <v>749</v>
      </c>
      <c r="D25" s="353">
        <v>0</v>
      </c>
      <c r="E25" s="353">
        <v>0</v>
      </c>
      <c r="F25" s="353">
        <v>0</v>
      </c>
      <c r="G25" s="353">
        <v>1837</v>
      </c>
      <c r="H25" s="353">
        <v>29154</v>
      </c>
      <c r="I25" s="353">
        <v>0</v>
      </c>
      <c r="J25" s="526">
        <v>30991</v>
      </c>
    </row>
    <row r="26" spans="2:10">
      <c r="B26" s="896">
        <v>8</v>
      </c>
      <c r="C26" s="390" t="s">
        <v>750</v>
      </c>
      <c r="D26" s="353">
        <v>0</v>
      </c>
      <c r="E26" s="353">
        <v>0</v>
      </c>
      <c r="F26" s="353">
        <v>0</v>
      </c>
      <c r="G26" s="353">
        <v>4347</v>
      </c>
      <c r="H26" s="353">
        <v>5565</v>
      </c>
      <c r="I26" s="353">
        <v>0</v>
      </c>
      <c r="J26" s="526">
        <v>9912</v>
      </c>
    </row>
    <row r="27" spans="2:10" ht="25.5">
      <c r="B27" s="896">
        <v>9</v>
      </c>
      <c r="C27" s="390" t="s">
        <v>751</v>
      </c>
      <c r="D27" s="353">
        <v>0</v>
      </c>
      <c r="E27" s="353">
        <v>0</v>
      </c>
      <c r="F27" s="353">
        <v>0</v>
      </c>
      <c r="G27" s="353">
        <v>97</v>
      </c>
      <c r="H27" s="353">
        <v>8588</v>
      </c>
      <c r="I27" s="353">
        <v>0</v>
      </c>
      <c r="J27" s="526">
        <v>8685</v>
      </c>
    </row>
    <row r="28" spans="2:10">
      <c r="B28" s="896">
        <v>10</v>
      </c>
      <c r="C28" s="390" t="s">
        <v>752</v>
      </c>
      <c r="D28" s="353">
        <v>18387</v>
      </c>
      <c r="E28" s="353">
        <v>300</v>
      </c>
      <c r="F28" s="353">
        <v>5252</v>
      </c>
      <c r="G28" s="353">
        <v>0</v>
      </c>
      <c r="H28" s="353">
        <v>0</v>
      </c>
      <c r="I28" s="353">
        <v>0</v>
      </c>
      <c r="J28" s="526">
        <v>23939</v>
      </c>
    </row>
    <row r="29" spans="2:10">
      <c r="B29" s="1188"/>
      <c r="C29" s="1189"/>
      <c r="D29" s="1190"/>
      <c r="E29" s="1190"/>
      <c r="F29" s="1190"/>
      <c r="G29" s="1190"/>
      <c r="H29" s="1190"/>
      <c r="I29" s="1190"/>
      <c r="J29" s="1191"/>
    </row>
    <row r="30" spans="2:10" ht="15" customHeight="1">
      <c r="B30" s="1983" t="s">
        <v>130</v>
      </c>
      <c r="C30" s="1984"/>
      <c r="D30" s="1183"/>
      <c r="E30" s="1183"/>
      <c r="F30" s="1183"/>
      <c r="G30" s="1183"/>
      <c r="H30" s="1183"/>
      <c r="I30" s="1183"/>
      <c r="J30" s="1184"/>
    </row>
    <row r="31" spans="2:10" ht="53.1" customHeight="1">
      <c r="B31" s="540">
        <v>1</v>
      </c>
      <c r="C31" s="535" t="s">
        <v>740</v>
      </c>
      <c r="D31" s="632" t="s">
        <v>753</v>
      </c>
      <c r="E31" s="632" t="s">
        <v>754</v>
      </c>
      <c r="F31" s="632" t="s">
        <v>741</v>
      </c>
      <c r="G31" s="632" t="s">
        <v>755</v>
      </c>
      <c r="H31" s="633" t="s">
        <v>742</v>
      </c>
      <c r="I31" s="633" t="s">
        <v>743</v>
      </c>
      <c r="J31" s="1178" t="s">
        <v>166</v>
      </c>
    </row>
    <row r="32" spans="2:10">
      <c r="B32" s="896">
        <v>2</v>
      </c>
      <c r="C32" s="390" t="s">
        <v>744</v>
      </c>
      <c r="D32" s="353">
        <v>18507</v>
      </c>
      <c r="E32" s="353">
        <v>800</v>
      </c>
      <c r="F32" s="353">
        <v>5252</v>
      </c>
      <c r="G32" s="353">
        <v>6262</v>
      </c>
      <c r="H32" s="353">
        <v>49745</v>
      </c>
      <c r="I32" s="353">
        <v>0</v>
      </c>
      <c r="J32" s="526">
        <v>80566</v>
      </c>
    </row>
    <row r="33" spans="2:10">
      <c r="B33" s="896">
        <v>3</v>
      </c>
      <c r="C33" s="390" t="s">
        <v>745</v>
      </c>
      <c r="D33" s="353">
        <v>99</v>
      </c>
      <c r="E33" s="353">
        <v>0</v>
      </c>
      <c r="F33" s="353">
        <v>0</v>
      </c>
      <c r="G33" s="353">
        <v>0</v>
      </c>
      <c r="H33" s="353">
        <v>158</v>
      </c>
      <c r="I33" s="353">
        <v>0</v>
      </c>
      <c r="J33" s="526">
        <v>257</v>
      </c>
    </row>
    <row r="34" spans="2:10" ht="25.5">
      <c r="B34" s="896">
        <v>4</v>
      </c>
      <c r="C34" s="390" t="s">
        <v>746</v>
      </c>
      <c r="D34" s="353">
        <v>18408</v>
      </c>
      <c r="E34" s="353">
        <v>800</v>
      </c>
      <c r="F34" s="353">
        <v>5252</v>
      </c>
      <c r="G34" s="353">
        <v>6262</v>
      </c>
      <c r="H34" s="353">
        <v>49587</v>
      </c>
      <c r="I34" s="353">
        <v>0</v>
      </c>
      <c r="J34" s="526">
        <v>80309</v>
      </c>
    </row>
    <row r="35" spans="2:10">
      <c r="B35" s="896">
        <v>5</v>
      </c>
      <c r="C35" s="390" t="s">
        <v>1423</v>
      </c>
      <c r="D35" s="353">
        <v>18408</v>
      </c>
      <c r="E35" s="353">
        <v>800</v>
      </c>
      <c r="F35" s="353">
        <v>5252</v>
      </c>
      <c r="G35" s="353">
        <v>6262</v>
      </c>
      <c r="H35" s="353">
        <v>49372</v>
      </c>
      <c r="I35" s="353">
        <v>0</v>
      </c>
      <c r="J35" s="526">
        <v>80094</v>
      </c>
    </row>
    <row r="36" spans="2:10">
      <c r="B36" s="896">
        <v>6</v>
      </c>
      <c r="C36" s="390" t="s">
        <v>748</v>
      </c>
      <c r="D36" s="353">
        <v>0</v>
      </c>
      <c r="E36" s="353">
        <v>0</v>
      </c>
      <c r="F36" s="353">
        <v>0</v>
      </c>
      <c r="G36" s="353">
        <v>0</v>
      </c>
      <c r="H36" s="353">
        <v>14422</v>
      </c>
      <c r="I36" s="353">
        <v>0</v>
      </c>
      <c r="J36" s="526">
        <v>14422</v>
      </c>
    </row>
    <row r="37" spans="2:10">
      <c r="B37" s="896">
        <v>7</v>
      </c>
      <c r="C37" s="390" t="s">
        <v>749</v>
      </c>
      <c r="D37" s="353">
        <v>0</v>
      </c>
      <c r="E37" s="353">
        <v>0</v>
      </c>
      <c r="F37" s="353">
        <v>0</v>
      </c>
      <c r="G37" s="353">
        <v>1797</v>
      </c>
      <c r="H37" s="353">
        <v>21842</v>
      </c>
      <c r="I37" s="353">
        <v>0</v>
      </c>
      <c r="J37" s="526">
        <v>23639</v>
      </c>
    </row>
    <row r="38" spans="2:10">
      <c r="B38" s="896">
        <v>8</v>
      </c>
      <c r="C38" s="390" t="s">
        <v>750</v>
      </c>
      <c r="D38" s="353">
        <v>0</v>
      </c>
      <c r="E38" s="353">
        <v>0</v>
      </c>
      <c r="F38" s="353">
        <v>0</v>
      </c>
      <c r="G38" s="353">
        <v>4370</v>
      </c>
      <c r="H38" s="353">
        <v>6838</v>
      </c>
      <c r="I38" s="353">
        <v>0</v>
      </c>
      <c r="J38" s="526">
        <v>11208</v>
      </c>
    </row>
    <row r="39" spans="2:10" ht="25.5">
      <c r="B39" s="896">
        <v>9</v>
      </c>
      <c r="C39" s="390" t="s">
        <v>751</v>
      </c>
      <c r="D39" s="353">
        <v>0</v>
      </c>
      <c r="E39" s="353">
        <v>0</v>
      </c>
      <c r="F39" s="353">
        <v>0</v>
      </c>
      <c r="G39" s="353">
        <v>95</v>
      </c>
      <c r="H39" s="353">
        <v>6270</v>
      </c>
      <c r="I39" s="353">
        <v>0</v>
      </c>
      <c r="J39" s="526">
        <v>6365</v>
      </c>
    </row>
    <row r="40" spans="2:10">
      <c r="B40" s="896">
        <v>10</v>
      </c>
      <c r="C40" s="390" t="s">
        <v>752</v>
      </c>
      <c r="D40" s="353">
        <v>18408</v>
      </c>
      <c r="E40" s="353">
        <v>800</v>
      </c>
      <c r="F40" s="353">
        <v>5252</v>
      </c>
      <c r="G40" s="353">
        <v>0</v>
      </c>
      <c r="H40" s="353">
        <v>0</v>
      </c>
      <c r="I40" s="353">
        <v>0</v>
      </c>
      <c r="J40" s="526">
        <v>24460</v>
      </c>
    </row>
    <row r="41" spans="2:10">
      <c r="B41" s="1185"/>
      <c r="C41" s="624"/>
      <c r="D41" s="627"/>
      <c r="E41" s="627"/>
      <c r="F41" s="627"/>
      <c r="G41" s="627"/>
      <c r="H41" s="627"/>
      <c r="I41" s="627"/>
      <c r="J41" s="623"/>
    </row>
    <row r="42" spans="2:10" ht="15" customHeight="1">
      <c r="B42" s="1985" t="s">
        <v>131</v>
      </c>
      <c r="C42" s="1986"/>
      <c r="D42" s="1186"/>
      <c r="E42" s="1186"/>
      <c r="F42" s="1186"/>
      <c r="G42" s="1186"/>
      <c r="H42" s="1186"/>
      <c r="I42" s="1186"/>
      <c r="J42" s="1187"/>
    </row>
    <row r="43" spans="2:10" ht="56.45" customHeight="1">
      <c r="B43" s="540">
        <v>1</v>
      </c>
      <c r="C43" s="535" t="s">
        <v>740</v>
      </c>
      <c r="D43" s="632" t="s">
        <v>753</v>
      </c>
      <c r="E43" s="632" t="s">
        <v>754</v>
      </c>
      <c r="F43" s="632" t="s">
        <v>741</v>
      </c>
      <c r="G43" s="632" t="s">
        <v>755</v>
      </c>
      <c r="H43" s="633" t="s">
        <v>742</v>
      </c>
      <c r="I43" s="633" t="s">
        <v>743</v>
      </c>
      <c r="J43" s="1178" t="s">
        <v>166</v>
      </c>
    </row>
    <row r="44" spans="2:10">
      <c r="B44" s="896">
        <v>2</v>
      </c>
      <c r="C44" s="390" t="s">
        <v>744</v>
      </c>
      <c r="D44" s="353">
        <v>18493</v>
      </c>
      <c r="E44" s="353">
        <v>800</v>
      </c>
      <c r="F44" s="353">
        <v>4499</v>
      </c>
      <c r="G44" s="353">
        <v>6315</v>
      </c>
      <c r="H44" s="353">
        <v>40007</v>
      </c>
      <c r="I44" s="353">
        <v>0</v>
      </c>
      <c r="J44" s="526">
        <v>70114</v>
      </c>
    </row>
    <row r="45" spans="2:10">
      <c r="B45" s="896">
        <v>3</v>
      </c>
      <c r="C45" s="390" t="s">
        <v>745</v>
      </c>
      <c r="D45" s="353">
        <v>70</v>
      </c>
      <c r="E45" s="353">
        <v>0</v>
      </c>
      <c r="F45" s="353">
        <v>0</v>
      </c>
      <c r="G45" s="353">
        <v>0</v>
      </c>
      <c r="H45" s="353">
        <v>207</v>
      </c>
      <c r="I45" s="353">
        <v>0</v>
      </c>
      <c r="J45" s="526">
        <v>277</v>
      </c>
    </row>
    <row r="46" spans="2:10" ht="25.5">
      <c r="B46" s="896">
        <v>4</v>
      </c>
      <c r="C46" s="390" t="s">
        <v>746</v>
      </c>
      <c r="D46" s="353">
        <v>18423</v>
      </c>
      <c r="E46" s="353">
        <v>800</v>
      </c>
      <c r="F46" s="353">
        <v>4499</v>
      </c>
      <c r="G46" s="353">
        <v>6315</v>
      </c>
      <c r="H46" s="353">
        <v>39800</v>
      </c>
      <c r="I46" s="353">
        <v>0</v>
      </c>
      <c r="J46" s="526">
        <v>69837</v>
      </c>
    </row>
    <row r="47" spans="2:10">
      <c r="B47" s="896">
        <v>5</v>
      </c>
      <c r="C47" s="390" t="s">
        <v>1423</v>
      </c>
      <c r="D47" s="353">
        <v>18423</v>
      </c>
      <c r="E47" s="353">
        <v>800</v>
      </c>
      <c r="F47" s="353">
        <v>4499</v>
      </c>
      <c r="G47" s="353">
        <v>6315</v>
      </c>
      <c r="H47" s="353">
        <v>39584</v>
      </c>
      <c r="I47" s="353">
        <v>0</v>
      </c>
      <c r="J47" s="526">
        <v>69621</v>
      </c>
    </row>
    <row r="48" spans="2:10">
      <c r="B48" s="896">
        <v>6</v>
      </c>
      <c r="C48" s="390" t="s">
        <v>748</v>
      </c>
      <c r="D48" s="353">
        <v>0</v>
      </c>
      <c r="E48" s="353">
        <v>0</v>
      </c>
      <c r="F48" s="353">
        <v>0</v>
      </c>
      <c r="G48" s="353">
        <v>0</v>
      </c>
      <c r="H48" s="353">
        <v>9557</v>
      </c>
      <c r="I48" s="353">
        <v>0</v>
      </c>
      <c r="J48" s="526">
        <v>9557</v>
      </c>
    </row>
    <row r="49" spans="2:10">
      <c r="B49" s="896">
        <v>7</v>
      </c>
      <c r="C49" s="390" t="s">
        <v>749</v>
      </c>
      <c r="D49" s="353">
        <v>0</v>
      </c>
      <c r="E49" s="353">
        <v>0</v>
      </c>
      <c r="F49" s="353">
        <v>0</v>
      </c>
      <c r="G49" s="353">
        <v>1810</v>
      </c>
      <c r="H49" s="353">
        <v>17460</v>
      </c>
      <c r="I49" s="353">
        <v>0</v>
      </c>
      <c r="J49" s="526">
        <v>19270</v>
      </c>
    </row>
    <row r="50" spans="2:10">
      <c r="B50" s="896">
        <v>8</v>
      </c>
      <c r="C50" s="390" t="s">
        <v>750</v>
      </c>
      <c r="D50" s="353">
        <v>0</v>
      </c>
      <c r="E50" s="353">
        <v>0</v>
      </c>
      <c r="F50" s="353">
        <v>0</v>
      </c>
      <c r="G50" s="353">
        <v>4410</v>
      </c>
      <c r="H50" s="353">
        <v>5765</v>
      </c>
      <c r="I50" s="353">
        <v>0</v>
      </c>
      <c r="J50" s="526">
        <v>10175</v>
      </c>
    </row>
    <row r="51" spans="2:10" ht="25.5">
      <c r="B51" s="896">
        <v>9</v>
      </c>
      <c r="C51" s="390" t="s">
        <v>751</v>
      </c>
      <c r="D51" s="353">
        <v>0</v>
      </c>
      <c r="E51" s="353">
        <v>0</v>
      </c>
      <c r="F51" s="353">
        <v>0</v>
      </c>
      <c r="G51" s="353">
        <v>95</v>
      </c>
      <c r="H51" s="353">
        <v>6802</v>
      </c>
      <c r="I51" s="353">
        <v>0</v>
      </c>
      <c r="J51" s="526">
        <v>6897</v>
      </c>
    </row>
    <row r="52" spans="2:10">
      <c r="B52" s="897">
        <v>10</v>
      </c>
      <c r="C52" s="1179" t="s">
        <v>752</v>
      </c>
      <c r="D52" s="1180">
        <v>18423</v>
      </c>
      <c r="E52" s="1180">
        <v>800</v>
      </c>
      <c r="F52" s="1180">
        <v>4499</v>
      </c>
      <c r="G52" s="1180">
        <v>0</v>
      </c>
      <c r="H52" s="1180">
        <v>0</v>
      </c>
      <c r="I52" s="1180">
        <v>0</v>
      </c>
      <c r="J52" s="1181">
        <v>23722</v>
      </c>
    </row>
    <row r="53" spans="2:10" ht="15" customHeight="1">
      <c r="B53" s="233" t="s">
        <v>756</v>
      </c>
    </row>
    <row r="54" spans="2:10" ht="15" customHeight="1">
      <c r="B54" s="233" t="s">
        <v>757</v>
      </c>
    </row>
    <row r="55" spans="2:10" ht="3.6" customHeight="1"/>
  </sheetData>
  <mergeCells count="13">
    <mergeCell ref="B30:C30"/>
    <mergeCell ref="B42:C42"/>
    <mergeCell ref="D3:I3"/>
    <mergeCell ref="H4:H5"/>
    <mergeCell ref="J3:J5"/>
    <mergeCell ref="I4:I5"/>
    <mergeCell ref="B6:C6"/>
    <mergeCell ref="B18:C18"/>
    <mergeCell ref="E4:E5"/>
    <mergeCell ref="G4:G5"/>
    <mergeCell ref="B3:C5"/>
    <mergeCell ref="D4:D5"/>
    <mergeCell ref="F4:F5"/>
  </mergeCells>
  <hyperlinks>
    <hyperlink ref="B1" location="ToC!A1" display="Back to Table of Contents" xr:uid="{D59657B6-3424-4DC6-AF8C-8180FE4B7D11}"/>
  </hyperlinks>
  <pageMargins left="0.5" right="0.5" top="0.5" bottom="0.5" header="0.25" footer="0.3"/>
  <pageSetup scale="70" orientation="landscape" r:id="rId1"/>
  <headerFooter>
    <oddFooter>&amp;L&amp;G&amp;CSupplementary Regulatory Capital Disclosure&amp;R Page &amp;P of &amp;N</oddFooter>
  </headerFooter>
  <rowBreaks count="1" manualBreakCount="1">
    <brk id="29" max="10" man="1"/>
  </rowBreaks>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sheetPr>
  <dimension ref="A1:S112"/>
  <sheetViews>
    <sheetView zoomScaleNormal="100" workbookViewId="0"/>
  </sheetViews>
  <sheetFormatPr defaultColWidth="0" defaultRowHeight="15" zeroHeight="1"/>
  <cols>
    <col min="1" max="1" width="1.5703125" style="90" customWidth="1"/>
    <col min="2" max="2" width="9.42578125" customWidth="1"/>
    <col min="3" max="3" width="59.5703125" customWidth="1"/>
    <col min="4" max="7" width="26.42578125" customWidth="1"/>
    <col min="8" max="8" width="1.5703125" customWidth="1"/>
    <col min="9" max="16384" width="9.42578125" hidden="1"/>
  </cols>
  <sheetData>
    <row r="1" spans="1:19" ht="12" customHeight="1">
      <c r="B1" s="303" t="s">
        <v>127</v>
      </c>
      <c r="C1" s="90"/>
      <c r="D1" s="90"/>
      <c r="E1" s="90"/>
      <c r="F1" s="90"/>
      <c r="G1" s="90"/>
      <c r="H1" s="90"/>
      <c r="I1" s="90"/>
      <c r="J1" s="90"/>
      <c r="K1" s="90"/>
      <c r="L1" s="90"/>
      <c r="M1" s="90"/>
      <c r="N1" s="90"/>
      <c r="O1" s="90"/>
      <c r="P1" s="90"/>
      <c r="Q1" s="90"/>
      <c r="R1" s="90"/>
      <c r="S1" s="90"/>
    </row>
    <row r="2" spans="1:19" s="1001" customFormat="1" ht="20.100000000000001" customHeight="1">
      <c r="A2" s="1000"/>
      <c r="B2" s="1082" t="s">
        <v>758</v>
      </c>
      <c r="C2" s="1087"/>
      <c r="D2" s="1087"/>
      <c r="E2" s="1087"/>
      <c r="F2" s="1087"/>
      <c r="G2" s="1182"/>
      <c r="H2" s="636"/>
    </row>
    <row r="3" spans="1:19">
      <c r="B3" s="1992" t="s">
        <v>129</v>
      </c>
      <c r="C3" s="1993"/>
      <c r="D3" s="1772" t="s">
        <v>211</v>
      </c>
      <c r="E3" s="1773" t="s">
        <v>490</v>
      </c>
      <c r="F3" s="1773" t="s">
        <v>491</v>
      </c>
      <c r="G3" s="1774" t="s">
        <v>492</v>
      </c>
      <c r="H3" s="90"/>
    </row>
    <row r="4" spans="1:19">
      <c r="B4" s="1994"/>
      <c r="C4" s="1995"/>
      <c r="D4" s="1771" t="str">
        <f>CurrQtr</f>
        <v>Q2 2022</v>
      </c>
      <c r="E4" s="898" t="s">
        <v>3</v>
      </c>
      <c r="F4" s="898" t="s">
        <v>130</v>
      </c>
      <c r="G4" s="531" t="s">
        <v>131</v>
      </c>
      <c r="H4" s="90"/>
    </row>
    <row r="5" spans="1:19" s="42" customFormat="1" ht="12.75">
      <c r="A5" s="82"/>
      <c r="B5" s="1193">
        <v>1</v>
      </c>
      <c r="C5" s="1194" t="s">
        <v>759</v>
      </c>
      <c r="D5" s="1195">
        <v>1288506</v>
      </c>
      <c r="E5" s="731">
        <v>1245474</v>
      </c>
      <c r="F5" s="731">
        <v>1184844</v>
      </c>
      <c r="G5" s="1196">
        <v>1163429</v>
      </c>
      <c r="H5" s="82"/>
    </row>
    <row r="6" spans="1:19" s="42" customFormat="1" ht="38.25">
      <c r="A6" s="82"/>
      <c r="B6" s="896">
        <v>2</v>
      </c>
      <c r="C6" s="638" t="s">
        <v>760</v>
      </c>
      <c r="D6" s="641">
        <v>-2544</v>
      </c>
      <c r="E6" s="353">
        <v>-2663</v>
      </c>
      <c r="F6" s="353">
        <v>-2872</v>
      </c>
      <c r="G6" s="526">
        <v>-2824</v>
      </c>
      <c r="H6" s="82"/>
    </row>
    <row r="7" spans="1:19" s="42" customFormat="1" ht="25.5">
      <c r="A7" s="82"/>
      <c r="B7" s="896">
        <v>3</v>
      </c>
      <c r="C7" s="638" t="s">
        <v>761</v>
      </c>
      <c r="D7" s="641">
        <v>-1089</v>
      </c>
      <c r="E7" s="353">
        <v>-1099</v>
      </c>
      <c r="F7" s="353">
        <v>-1538</v>
      </c>
      <c r="G7" s="526">
        <v>-689</v>
      </c>
      <c r="H7" s="82"/>
    </row>
    <row r="8" spans="1:19" s="42" customFormat="1" ht="38.25">
      <c r="A8" s="82"/>
      <c r="B8" s="896">
        <v>4</v>
      </c>
      <c r="C8" s="638" t="s">
        <v>762</v>
      </c>
      <c r="D8" s="641">
        <v>0</v>
      </c>
      <c r="E8" s="353">
        <v>0</v>
      </c>
      <c r="F8" s="353">
        <v>0</v>
      </c>
      <c r="G8" s="526">
        <v>0</v>
      </c>
      <c r="H8" s="82"/>
    </row>
    <row r="9" spans="1:19" s="42" customFormat="1" ht="12.75">
      <c r="A9" s="82"/>
      <c r="B9" s="896">
        <v>5</v>
      </c>
      <c r="C9" s="390" t="s">
        <v>763</v>
      </c>
      <c r="D9" s="641">
        <v>-17492</v>
      </c>
      <c r="E9" s="353">
        <v>-3715</v>
      </c>
      <c r="F9" s="353">
        <v>-4639</v>
      </c>
      <c r="G9" s="526">
        <v>-4011</v>
      </c>
      <c r="H9" s="82"/>
    </row>
    <row r="10" spans="1:19" s="42" customFormat="1" ht="25.5">
      <c r="A10" s="82"/>
      <c r="B10" s="896">
        <v>6</v>
      </c>
      <c r="C10" s="390" t="s">
        <v>764</v>
      </c>
      <c r="D10" s="641">
        <v>21032</v>
      </c>
      <c r="E10" s="353">
        <v>16194</v>
      </c>
      <c r="F10" s="353">
        <v>16869</v>
      </c>
      <c r="G10" s="526">
        <v>17969</v>
      </c>
      <c r="H10" s="82"/>
    </row>
    <row r="11" spans="1:19" s="42" customFormat="1" ht="25.5">
      <c r="A11" s="82"/>
      <c r="B11" s="896">
        <v>7</v>
      </c>
      <c r="C11" s="390" t="s">
        <v>765</v>
      </c>
      <c r="D11" s="641">
        <v>157975</v>
      </c>
      <c r="E11" s="353">
        <v>155281</v>
      </c>
      <c r="F11" s="353">
        <v>152141</v>
      </c>
      <c r="G11" s="526">
        <v>148511</v>
      </c>
      <c r="H11" s="82"/>
    </row>
    <row r="12" spans="1:19" s="42" customFormat="1">
      <c r="A12" s="82"/>
      <c r="B12" s="1185">
        <v>8</v>
      </c>
      <c r="C12" s="624" t="s">
        <v>766</v>
      </c>
      <c r="D12" s="642">
        <v>-86204</v>
      </c>
      <c r="E12" s="627">
        <v>-101225</v>
      </c>
      <c r="F12" s="627">
        <v>-143039</v>
      </c>
      <c r="G12" s="623">
        <v>-130392</v>
      </c>
      <c r="H12" s="82"/>
    </row>
    <row r="13" spans="1:19" s="42" customFormat="1" ht="16.350000000000001" customHeight="1">
      <c r="A13" s="82"/>
      <c r="B13" s="1192">
        <v>9</v>
      </c>
      <c r="C13" s="640" t="s">
        <v>767</v>
      </c>
      <c r="D13" s="643">
        <v>1360184</v>
      </c>
      <c r="E13" s="630">
        <v>1308247</v>
      </c>
      <c r="F13" s="630">
        <v>1201766</v>
      </c>
      <c r="G13" s="626">
        <v>1191993</v>
      </c>
      <c r="H13" s="82"/>
    </row>
    <row r="14" spans="1:19" s="42" customFormat="1" ht="9" customHeight="1">
      <c r="A14" s="82"/>
      <c r="B14" s="220"/>
      <c r="C14" s="281"/>
      <c r="D14" s="208"/>
      <c r="E14" s="208"/>
      <c r="F14" s="208"/>
      <c r="G14" s="208"/>
      <c r="H14" s="82"/>
    </row>
    <row r="15" spans="1:19" s="82" customFormat="1" ht="35.85" customHeight="1">
      <c r="B15" s="1996" t="s">
        <v>1445</v>
      </c>
      <c r="C15" s="1996"/>
      <c r="D15" s="1996"/>
      <c r="E15" s="1996"/>
      <c r="F15" s="1996"/>
      <c r="G15" s="1996"/>
    </row>
    <row r="16" spans="1:19" s="42" customFormat="1" ht="9" hidden="1" customHeight="1">
      <c r="A16" s="82"/>
      <c r="B16" s="220"/>
      <c r="C16" s="281"/>
      <c r="D16" s="208"/>
      <c r="E16" s="208"/>
      <c r="F16" s="208"/>
      <c r="G16" s="208"/>
      <c r="H16" s="82"/>
    </row>
    <row r="17" spans="1:1" s="42" customFormat="1" ht="12.75" hidden="1">
      <c r="A17" s="82"/>
    </row>
    <row r="18" spans="1:1" s="42" customFormat="1" ht="12.75" hidden="1">
      <c r="A18" s="82"/>
    </row>
    <row r="19" spans="1:1" s="42" customFormat="1" ht="12.75" hidden="1">
      <c r="A19" s="82"/>
    </row>
    <row r="20" spans="1:1" s="42" customFormat="1" ht="12.75" hidden="1">
      <c r="A20" s="82"/>
    </row>
    <row r="21" spans="1:1" s="42" customFormat="1" ht="12.75" hidden="1">
      <c r="A21" s="82"/>
    </row>
    <row r="22" spans="1:1" s="42" customFormat="1" ht="12.75" hidden="1">
      <c r="A22" s="82"/>
    </row>
    <row r="23" spans="1:1" s="42" customFormat="1" ht="12.75" hidden="1">
      <c r="A23" s="82"/>
    </row>
    <row r="24" spans="1:1" s="42" customFormat="1" ht="12.75" hidden="1">
      <c r="A24" s="82"/>
    </row>
    <row r="25" spans="1:1" s="42" customFormat="1" ht="12.75" hidden="1">
      <c r="A25" s="82"/>
    </row>
    <row r="26" spans="1:1" s="42" customFormat="1" ht="12.75" hidden="1">
      <c r="A26" s="82"/>
    </row>
    <row r="27" spans="1:1" s="42" customFormat="1" ht="12.75" hidden="1">
      <c r="A27" s="82"/>
    </row>
    <row r="28" spans="1:1" s="42" customFormat="1" ht="12.75" hidden="1">
      <c r="A28" s="82"/>
    </row>
    <row r="29" spans="1:1" s="42" customFormat="1" ht="12.75" hidden="1">
      <c r="A29" s="82"/>
    </row>
    <row r="30" spans="1:1" s="42" customFormat="1" ht="12.75" hidden="1">
      <c r="A30" s="82"/>
    </row>
    <row r="31" spans="1:1" s="42" customFormat="1" ht="12.75" hidden="1">
      <c r="A31" s="82"/>
    </row>
    <row r="32" spans="1:1" s="42" customFormat="1" ht="12.75" hidden="1">
      <c r="A32" s="82"/>
    </row>
    <row r="33" spans="1:1" s="42" customFormat="1" ht="12.75" hidden="1">
      <c r="A33" s="82"/>
    </row>
    <row r="34" spans="1:1" s="42" customFormat="1" ht="12.75" hidden="1">
      <c r="A34" s="82"/>
    </row>
    <row r="35" spans="1:1" s="42" customFormat="1" ht="12.75" hidden="1">
      <c r="A35" s="82"/>
    </row>
    <row r="36" spans="1:1" s="42" customFormat="1" ht="12.75" hidden="1">
      <c r="A36" s="82"/>
    </row>
    <row r="37" spans="1:1" s="42" customFormat="1" ht="12.75" hidden="1">
      <c r="A37" s="82"/>
    </row>
    <row r="38" spans="1:1" s="42" customFormat="1" ht="12.75" hidden="1">
      <c r="A38" s="82"/>
    </row>
    <row r="39" spans="1:1" s="42" customFormat="1" ht="12.75" hidden="1">
      <c r="A39" s="82"/>
    </row>
    <row r="40" spans="1:1" s="42" customFormat="1" ht="12.75" hidden="1">
      <c r="A40" s="82"/>
    </row>
    <row r="41" spans="1:1" s="42" customFormat="1" ht="12.75" hidden="1">
      <c r="A41" s="82"/>
    </row>
    <row r="42" spans="1:1" s="42" customFormat="1" ht="12.75" hidden="1">
      <c r="A42" s="82"/>
    </row>
    <row r="43" spans="1:1" s="42" customFormat="1" ht="12.75" hidden="1">
      <c r="A43" s="82"/>
    </row>
    <row r="44" spans="1:1" s="42" customFormat="1" ht="12.75" hidden="1">
      <c r="A44" s="82"/>
    </row>
    <row r="45" spans="1:1" s="42" customFormat="1" ht="12.75" hidden="1">
      <c r="A45" s="82"/>
    </row>
    <row r="46" spans="1:1" s="42" customFormat="1" ht="12.75" hidden="1">
      <c r="A46" s="82"/>
    </row>
    <row r="47" spans="1:1" s="42" customFormat="1" ht="12.75" hidden="1">
      <c r="A47" s="82"/>
    </row>
    <row r="48" spans="1:1" s="42" customFormat="1" ht="12.75" hidden="1">
      <c r="A48" s="82"/>
    </row>
    <row r="49" spans="1:1" s="42" customFormat="1" ht="12.75" hidden="1">
      <c r="A49" s="82"/>
    </row>
    <row r="50" spans="1:1" s="42" customFormat="1" ht="12.75" hidden="1">
      <c r="A50" s="82"/>
    </row>
    <row r="51" spans="1:1" s="42" customFormat="1" ht="12.75" hidden="1">
      <c r="A51" s="82"/>
    </row>
    <row r="52" spans="1:1" s="42" customFormat="1" ht="12.75" hidden="1">
      <c r="A52" s="82"/>
    </row>
    <row r="53" spans="1:1" s="42" customFormat="1" ht="12.75" hidden="1">
      <c r="A53" s="82"/>
    </row>
    <row r="54" spans="1:1" s="42" customFormat="1" ht="12.75" hidden="1">
      <c r="A54" s="82"/>
    </row>
    <row r="55" spans="1:1" s="42" customFormat="1" ht="12.75" hidden="1">
      <c r="A55" s="82"/>
    </row>
    <row r="56" spans="1:1" s="42" customFormat="1" ht="12.75" hidden="1">
      <c r="A56" s="82"/>
    </row>
    <row r="57" spans="1:1" s="42" customFormat="1" ht="12.75" hidden="1">
      <c r="A57" s="82"/>
    </row>
    <row r="58" spans="1:1" s="42" customFormat="1" ht="12.75" hidden="1">
      <c r="A58" s="82"/>
    </row>
    <row r="59" spans="1:1" s="42" customFormat="1" ht="12.75" hidden="1">
      <c r="A59" s="82"/>
    </row>
    <row r="60" spans="1:1" s="42" customFormat="1" ht="12.75" hidden="1">
      <c r="A60" s="82"/>
    </row>
    <row r="61" spans="1:1" s="42" customFormat="1" ht="12.75" hidden="1">
      <c r="A61" s="82"/>
    </row>
    <row r="62" spans="1:1" s="42" customFormat="1" ht="12.75" hidden="1">
      <c r="A62" s="82"/>
    </row>
    <row r="63" spans="1:1" s="42" customFormat="1" ht="12.75" hidden="1">
      <c r="A63" s="82"/>
    </row>
    <row r="64" spans="1:1" s="42" customFormat="1" ht="12.75" hidden="1">
      <c r="A64" s="82"/>
    </row>
    <row r="65" spans="1:1" s="42" customFormat="1" ht="12.75" hidden="1">
      <c r="A65" s="82"/>
    </row>
    <row r="66" spans="1:1" s="42" customFormat="1" ht="12.75" hidden="1">
      <c r="A66" s="82"/>
    </row>
    <row r="67" spans="1:1" s="42" customFormat="1" ht="12.75" hidden="1">
      <c r="A67" s="82"/>
    </row>
    <row r="68" spans="1:1" s="42" customFormat="1" ht="12.75" hidden="1">
      <c r="A68" s="82"/>
    </row>
    <row r="69" spans="1:1" s="42" customFormat="1" ht="12.75" hidden="1">
      <c r="A69" s="82"/>
    </row>
    <row r="70" spans="1:1" s="42" customFormat="1" ht="12.75" hidden="1">
      <c r="A70" s="82"/>
    </row>
    <row r="71" spans="1:1" s="42" customFormat="1" ht="12.75" hidden="1">
      <c r="A71" s="82"/>
    </row>
    <row r="72" spans="1:1" s="42" customFormat="1" ht="12.75" hidden="1">
      <c r="A72" s="82"/>
    </row>
    <row r="73" spans="1:1" s="42" customFormat="1" ht="12.75" hidden="1">
      <c r="A73" s="82"/>
    </row>
    <row r="74" spans="1:1" s="42" customFormat="1" ht="12.75" hidden="1">
      <c r="A74" s="82"/>
    </row>
    <row r="75" spans="1:1" s="42" customFormat="1" ht="12.75" hidden="1">
      <c r="A75" s="82"/>
    </row>
    <row r="76" spans="1:1" s="42" customFormat="1" ht="12.75" hidden="1">
      <c r="A76" s="82"/>
    </row>
    <row r="77" spans="1:1" s="42" customFormat="1" ht="12.75" hidden="1">
      <c r="A77" s="82"/>
    </row>
    <row r="78" spans="1:1" s="42" customFormat="1" ht="12.75" hidden="1">
      <c r="A78" s="82"/>
    </row>
    <row r="79" spans="1:1" s="42" customFormat="1" ht="12.75" hidden="1">
      <c r="A79" s="82"/>
    </row>
    <row r="80" spans="1:1" s="42" customFormat="1" ht="12.75" hidden="1">
      <c r="A80" s="82"/>
    </row>
    <row r="81" spans="1:1" s="42" customFormat="1" ht="12.75" hidden="1">
      <c r="A81" s="82"/>
    </row>
    <row r="82" spans="1:1" s="42" customFormat="1" ht="12.75" hidden="1">
      <c r="A82" s="82"/>
    </row>
    <row r="83" spans="1:1" s="42" customFormat="1" ht="12.75" hidden="1">
      <c r="A83" s="82"/>
    </row>
    <row r="84" spans="1:1" s="42" customFormat="1" ht="12.75" hidden="1">
      <c r="A84" s="82"/>
    </row>
    <row r="85" spans="1:1" s="42" customFormat="1" ht="12.75" hidden="1">
      <c r="A85" s="82"/>
    </row>
    <row r="86" spans="1:1" s="42" customFormat="1" ht="12.75" hidden="1">
      <c r="A86" s="82"/>
    </row>
    <row r="87" spans="1:1" s="42" customFormat="1" ht="12.75" hidden="1">
      <c r="A87" s="82"/>
    </row>
    <row r="88" spans="1:1" s="42" customFormat="1" ht="12.75" hidden="1">
      <c r="A88" s="82"/>
    </row>
    <row r="89" spans="1:1" s="42" customFormat="1" ht="12.75" hidden="1">
      <c r="A89" s="82"/>
    </row>
    <row r="90" spans="1:1" s="42" customFormat="1" ht="12.75" hidden="1">
      <c r="A90" s="82"/>
    </row>
    <row r="91" spans="1:1" s="42" customFormat="1" ht="12.75" hidden="1">
      <c r="A91" s="82"/>
    </row>
    <row r="92" spans="1:1" s="42" customFormat="1" ht="12.75" hidden="1">
      <c r="A92" s="82"/>
    </row>
    <row r="93" spans="1:1" s="42" customFormat="1" ht="12.75" hidden="1">
      <c r="A93" s="82"/>
    </row>
    <row r="94" spans="1:1" s="42" customFormat="1" ht="12.75" hidden="1">
      <c r="A94" s="82"/>
    </row>
    <row r="95" spans="1:1" s="42" customFormat="1" ht="12.75" hidden="1">
      <c r="A95" s="82"/>
    </row>
    <row r="96" spans="1:1" s="42" customFormat="1" ht="12.75" hidden="1">
      <c r="A96" s="82"/>
    </row>
    <row r="97" spans="1:1" s="42" customFormat="1" ht="12.75" hidden="1">
      <c r="A97" s="82"/>
    </row>
    <row r="98" spans="1:1" s="42" customFormat="1" ht="12.75" hidden="1">
      <c r="A98" s="82"/>
    </row>
    <row r="99" spans="1:1" s="42" customFormat="1" ht="12.75" hidden="1">
      <c r="A99" s="82"/>
    </row>
    <row r="100" spans="1:1" s="42" customFormat="1" ht="12.75" hidden="1">
      <c r="A100" s="82"/>
    </row>
    <row r="101" spans="1:1" s="42" customFormat="1" ht="12.75" hidden="1">
      <c r="A101" s="82"/>
    </row>
    <row r="102" spans="1:1" s="42" customFormat="1" ht="12.75" hidden="1">
      <c r="A102" s="82"/>
    </row>
    <row r="103" spans="1:1" s="42" customFormat="1" ht="12.75" hidden="1">
      <c r="A103" s="82"/>
    </row>
    <row r="104" spans="1:1" s="42" customFormat="1" ht="12.75" hidden="1">
      <c r="A104" s="82"/>
    </row>
    <row r="105" spans="1:1" s="42" customFormat="1" ht="12.75" hidden="1">
      <c r="A105" s="82"/>
    </row>
    <row r="106" spans="1:1" s="42" customFormat="1" ht="12.75" hidden="1">
      <c r="A106" s="82"/>
    </row>
    <row r="107" spans="1:1" s="42" customFormat="1" ht="12.75" hidden="1">
      <c r="A107" s="82"/>
    </row>
    <row r="108" spans="1:1" s="42" customFormat="1" ht="12.75" hidden="1">
      <c r="A108" s="82"/>
    </row>
    <row r="109" spans="1:1" s="42" customFormat="1" ht="12.75" hidden="1">
      <c r="A109" s="82"/>
    </row>
    <row r="110" spans="1:1" s="42" customFormat="1" ht="12.75" hidden="1">
      <c r="A110" s="82"/>
    </row>
    <row r="111" spans="1:1" s="42" customFormat="1" ht="12.75" hidden="1">
      <c r="A111" s="82"/>
    </row>
    <row r="112" spans="1:1" s="42" customFormat="1" ht="12.75" hidden="1">
      <c r="A112" s="82"/>
    </row>
  </sheetData>
  <mergeCells count="2">
    <mergeCell ref="B3:C4"/>
    <mergeCell ref="B15:G15"/>
  </mergeCells>
  <hyperlinks>
    <hyperlink ref="B1" location="ToC!A1" display="Back to Table of Contents" xr:uid="{AEDEAF3A-BA63-4038-B99E-E4312CB5966E}"/>
  </hyperlinks>
  <pageMargins left="0.5" right="0.5" top="0.5" bottom="0.5" header="0.25" footer="0.3"/>
  <pageSetup scale="70" orientation="landscape" r:id="rId1"/>
  <headerFooter>
    <oddFooter>&amp;L&amp;G&amp;CSupplementary Regulatory Capital Disclosure&amp;R Page &amp;P of &amp;N</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sheetPr>
  <dimension ref="A1:H36"/>
  <sheetViews>
    <sheetView zoomScaleNormal="100" workbookViewId="0"/>
  </sheetViews>
  <sheetFormatPr defaultColWidth="0" defaultRowHeight="15" zeroHeight="1"/>
  <cols>
    <col min="1" max="1" width="1.5703125" style="90" customWidth="1"/>
    <col min="2" max="2" width="9.42578125" customWidth="1"/>
    <col min="3" max="3" width="99.5703125" customWidth="1"/>
    <col min="4" max="7" width="21.42578125" customWidth="1"/>
    <col min="8" max="8" width="1.5703125" customWidth="1"/>
    <col min="9" max="16384" width="9.42578125" hidden="1"/>
  </cols>
  <sheetData>
    <row r="1" spans="2:7" s="90" customFormat="1" ht="12" customHeight="1">
      <c r="B1" s="303" t="s">
        <v>127</v>
      </c>
    </row>
    <row r="2" spans="2:7" s="1000" customFormat="1" ht="20.100000000000001" customHeight="1">
      <c r="B2" s="1082" t="s">
        <v>768</v>
      </c>
      <c r="C2" s="1087"/>
      <c r="D2" s="1087"/>
      <c r="E2" s="1087"/>
      <c r="F2" s="1087"/>
      <c r="G2" s="1182"/>
    </row>
    <row r="3" spans="2:7" s="90" customFormat="1" ht="15" customHeight="1">
      <c r="B3" s="1992" t="s">
        <v>129</v>
      </c>
      <c r="C3" s="1993"/>
      <c r="D3" s="1787" t="s">
        <v>211</v>
      </c>
      <c r="E3" s="1775" t="s">
        <v>490</v>
      </c>
      <c r="F3" s="1775" t="s">
        <v>491</v>
      </c>
      <c r="G3" s="1776" t="s">
        <v>492</v>
      </c>
    </row>
    <row r="4" spans="2:7" s="82" customFormat="1" ht="12.75">
      <c r="B4" s="1994"/>
      <c r="C4" s="1995"/>
      <c r="D4" s="1788" t="str">
        <f>CurrQtr</f>
        <v>Q2 2022</v>
      </c>
      <c r="E4" s="898" t="s">
        <v>3</v>
      </c>
      <c r="F4" s="898" t="s">
        <v>130</v>
      </c>
      <c r="G4" s="531" t="s">
        <v>131</v>
      </c>
    </row>
    <row r="5" spans="2:7" s="82" customFormat="1" ht="15.6" customHeight="1">
      <c r="B5" s="1205" t="s">
        <v>769</v>
      </c>
      <c r="C5" s="667"/>
      <c r="D5" s="1789"/>
      <c r="E5" s="667"/>
      <c r="F5" s="667"/>
      <c r="G5" s="1206"/>
    </row>
    <row r="6" spans="2:7" s="82" customFormat="1" ht="28.35" customHeight="1">
      <c r="B6" s="896">
        <v>1</v>
      </c>
      <c r="C6" s="390" t="s">
        <v>770</v>
      </c>
      <c r="D6" s="1790">
        <v>1008998</v>
      </c>
      <c r="E6" s="353">
        <v>982598</v>
      </c>
      <c r="F6" s="353">
        <v>882887</v>
      </c>
      <c r="G6" s="526">
        <v>874788</v>
      </c>
    </row>
    <row r="7" spans="2:7" s="82" customFormat="1" ht="28.35" customHeight="1">
      <c r="B7" s="896">
        <v>2</v>
      </c>
      <c r="C7" s="390" t="s">
        <v>771</v>
      </c>
      <c r="D7" s="1791">
        <v>0</v>
      </c>
      <c r="E7" s="645">
        <v>0</v>
      </c>
      <c r="F7" s="645">
        <v>0</v>
      </c>
      <c r="G7" s="1199">
        <v>0</v>
      </c>
    </row>
    <row r="8" spans="2:7" s="82" customFormat="1" ht="15.6" customHeight="1">
      <c r="B8" s="896">
        <v>3</v>
      </c>
      <c r="C8" s="390" t="s">
        <v>772</v>
      </c>
      <c r="D8" s="1790">
        <v>-9552</v>
      </c>
      <c r="E8" s="353">
        <v>-5518</v>
      </c>
      <c r="F8" s="353">
        <v>-6517</v>
      </c>
      <c r="G8" s="526">
        <v>-6523</v>
      </c>
    </row>
    <row r="9" spans="2:7" s="82" customFormat="1" ht="15.6" customHeight="1">
      <c r="B9" s="896">
        <v>4</v>
      </c>
      <c r="C9" s="390" t="s">
        <v>773</v>
      </c>
      <c r="D9" s="1790">
        <v>-13644</v>
      </c>
      <c r="E9" s="353">
        <v>-15481</v>
      </c>
      <c r="F9" s="353">
        <v>-15532</v>
      </c>
      <c r="G9" s="526">
        <v>-16182</v>
      </c>
    </row>
    <row r="10" spans="2:7" s="82" customFormat="1" ht="15.6" customHeight="1">
      <c r="B10" s="896">
        <v>5</v>
      </c>
      <c r="C10" s="535" t="s">
        <v>774</v>
      </c>
      <c r="D10" s="1792">
        <v>985802</v>
      </c>
      <c r="E10" s="391">
        <v>961599</v>
      </c>
      <c r="F10" s="391">
        <v>860838</v>
      </c>
      <c r="G10" s="522">
        <v>852083</v>
      </c>
    </row>
    <row r="11" spans="2:7" s="82" customFormat="1" ht="15.6" customHeight="1">
      <c r="B11" s="1197" t="s">
        <v>775</v>
      </c>
      <c r="C11" s="644"/>
      <c r="D11" s="1793"/>
      <c r="E11" s="644"/>
      <c r="F11" s="644"/>
      <c r="G11" s="1198"/>
    </row>
    <row r="12" spans="2:7" s="82" customFormat="1" ht="27.6" customHeight="1">
      <c r="B12" s="896">
        <v>6</v>
      </c>
      <c r="C12" s="390" t="s">
        <v>776</v>
      </c>
      <c r="D12" s="1790">
        <v>24842</v>
      </c>
      <c r="E12" s="353">
        <v>20880</v>
      </c>
      <c r="F12" s="353">
        <v>22297</v>
      </c>
      <c r="G12" s="526">
        <v>23800</v>
      </c>
    </row>
    <row r="13" spans="2:7" s="82" customFormat="1" ht="15.6" customHeight="1">
      <c r="B13" s="896">
        <v>7</v>
      </c>
      <c r="C13" s="390" t="s">
        <v>777</v>
      </c>
      <c r="D13" s="1790">
        <v>19886</v>
      </c>
      <c r="E13" s="353">
        <v>19303</v>
      </c>
      <c r="F13" s="353">
        <v>19626</v>
      </c>
      <c r="G13" s="526">
        <v>20617</v>
      </c>
    </row>
    <row r="14" spans="2:7" s="82" customFormat="1" ht="15.6" customHeight="1">
      <c r="B14" s="896">
        <v>8</v>
      </c>
      <c r="C14" s="390" t="s">
        <v>778</v>
      </c>
      <c r="D14" s="1791">
        <v>0</v>
      </c>
      <c r="E14" s="645">
        <v>0</v>
      </c>
      <c r="F14" s="645">
        <v>0</v>
      </c>
      <c r="G14" s="1199">
        <v>0</v>
      </c>
    </row>
    <row r="15" spans="2:7" s="82" customFormat="1" ht="15.6" customHeight="1">
      <c r="B15" s="896">
        <v>9</v>
      </c>
      <c r="C15" s="390" t="s">
        <v>779</v>
      </c>
      <c r="D15" s="1790">
        <v>2404</v>
      </c>
      <c r="E15" s="353">
        <v>2818</v>
      </c>
      <c r="F15" s="353">
        <v>2687</v>
      </c>
      <c r="G15" s="526">
        <v>0</v>
      </c>
    </row>
    <row r="16" spans="2:7" s="82" customFormat="1" ht="15.6" customHeight="1">
      <c r="B16" s="896">
        <v>10</v>
      </c>
      <c r="C16" s="390" t="s">
        <v>780</v>
      </c>
      <c r="D16" s="1791">
        <v>-463</v>
      </c>
      <c r="E16" s="645">
        <v>-542</v>
      </c>
      <c r="F16" s="645">
        <v>-431</v>
      </c>
      <c r="G16" s="526">
        <v>0</v>
      </c>
    </row>
    <row r="17" spans="2:7" s="82" customFormat="1" ht="15.6" customHeight="1">
      <c r="B17" s="896">
        <v>11</v>
      </c>
      <c r="C17" s="535" t="s">
        <v>781</v>
      </c>
      <c r="D17" s="1792">
        <v>46669</v>
      </c>
      <c r="E17" s="391">
        <v>42459</v>
      </c>
      <c r="F17" s="391">
        <v>44179</v>
      </c>
      <c r="G17" s="522">
        <v>44417</v>
      </c>
    </row>
    <row r="18" spans="2:7" s="82" customFormat="1" ht="15.6" customHeight="1">
      <c r="B18" s="1197" t="s">
        <v>782</v>
      </c>
      <c r="C18" s="644"/>
      <c r="D18" s="1794"/>
      <c r="E18" s="646"/>
      <c r="F18" s="646"/>
      <c r="G18" s="1200"/>
    </row>
    <row r="19" spans="2:7" s="82" customFormat="1" ht="15.6" customHeight="1">
      <c r="B19" s="896">
        <v>12</v>
      </c>
      <c r="C19" s="390" t="s">
        <v>783</v>
      </c>
      <c r="D19" s="1790">
        <v>190175</v>
      </c>
      <c r="E19" s="353">
        <v>176631</v>
      </c>
      <c r="F19" s="353">
        <v>160621</v>
      </c>
      <c r="G19" s="526">
        <v>159790</v>
      </c>
    </row>
    <row r="20" spans="2:7" s="82" customFormat="1" ht="15.6" customHeight="1">
      <c r="B20" s="896">
        <v>13</v>
      </c>
      <c r="C20" s="390" t="s">
        <v>784</v>
      </c>
      <c r="D20" s="1790">
        <v>-41469</v>
      </c>
      <c r="E20" s="353">
        <v>-43917</v>
      </c>
      <c r="F20" s="353">
        <v>-32882</v>
      </c>
      <c r="G20" s="526">
        <v>-30777</v>
      </c>
    </row>
    <row r="21" spans="2:7" s="82" customFormat="1" ht="15.6" customHeight="1">
      <c r="B21" s="896">
        <v>14</v>
      </c>
      <c r="C21" s="390" t="s">
        <v>785</v>
      </c>
      <c r="D21" s="1791">
        <v>21032</v>
      </c>
      <c r="E21" s="645">
        <v>16194</v>
      </c>
      <c r="F21" s="645">
        <v>16869</v>
      </c>
      <c r="G21" s="1199">
        <v>17969</v>
      </c>
    </row>
    <row r="22" spans="2:7" s="82" customFormat="1" ht="15.6" customHeight="1">
      <c r="B22" s="896">
        <v>15</v>
      </c>
      <c r="C22" s="390" t="s">
        <v>786</v>
      </c>
      <c r="D22" s="1790">
        <v>0</v>
      </c>
      <c r="E22" s="353">
        <v>0</v>
      </c>
      <c r="F22" s="353">
        <v>0</v>
      </c>
      <c r="G22" s="526">
        <v>0</v>
      </c>
    </row>
    <row r="23" spans="2:7" s="82" customFormat="1" ht="15.6" customHeight="1">
      <c r="B23" s="896">
        <v>16</v>
      </c>
      <c r="C23" s="535" t="s">
        <v>787</v>
      </c>
      <c r="D23" s="1792">
        <v>169738</v>
      </c>
      <c r="E23" s="391">
        <v>148908</v>
      </c>
      <c r="F23" s="391">
        <v>144608</v>
      </c>
      <c r="G23" s="522">
        <v>146982</v>
      </c>
    </row>
    <row r="24" spans="2:7" s="82" customFormat="1" ht="15.6" customHeight="1">
      <c r="B24" s="1197" t="s">
        <v>788</v>
      </c>
      <c r="C24" s="644"/>
      <c r="D24" s="1793"/>
      <c r="E24" s="644"/>
      <c r="F24" s="644"/>
      <c r="G24" s="1198"/>
    </row>
    <row r="25" spans="2:7" s="82" customFormat="1" ht="15.6" customHeight="1">
      <c r="B25" s="896">
        <v>17</v>
      </c>
      <c r="C25" s="390" t="s">
        <v>789</v>
      </c>
      <c r="D25" s="1790">
        <v>500492</v>
      </c>
      <c r="E25" s="353">
        <v>494737</v>
      </c>
      <c r="F25" s="353">
        <v>483525</v>
      </c>
      <c r="G25" s="526">
        <v>478144</v>
      </c>
    </row>
    <row r="26" spans="2:7" s="82" customFormat="1" ht="15.6" customHeight="1">
      <c r="B26" s="896">
        <v>18</v>
      </c>
      <c r="C26" s="390" t="s">
        <v>790</v>
      </c>
      <c r="D26" s="1790">
        <v>-342517</v>
      </c>
      <c r="E26" s="353">
        <v>-339456</v>
      </c>
      <c r="F26" s="353">
        <v>-331384</v>
      </c>
      <c r="G26" s="526">
        <v>-329633</v>
      </c>
    </row>
    <row r="27" spans="2:7" s="82" customFormat="1" ht="15.6" customHeight="1">
      <c r="B27" s="896">
        <v>19</v>
      </c>
      <c r="C27" s="535" t="s">
        <v>791</v>
      </c>
      <c r="D27" s="1792">
        <v>157975</v>
      </c>
      <c r="E27" s="391">
        <v>155281</v>
      </c>
      <c r="F27" s="391">
        <v>152141</v>
      </c>
      <c r="G27" s="522">
        <v>148511</v>
      </c>
    </row>
    <row r="28" spans="2:7" s="82" customFormat="1" ht="15.6" customHeight="1">
      <c r="B28" s="1197" t="s">
        <v>792</v>
      </c>
      <c r="C28" s="644"/>
      <c r="D28" s="1793"/>
      <c r="E28" s="644"/>
      <c r="F28" s="644"/>
      <c r="G28" s="1198"/>
    </row>
    <row r="29" spans="2:7" s="82" customFormat="1" ht="15.6" customHeight="1">
      <c r="B29" s="896">
        <v>20</v>
      </c>
      <c r="C29" s="535" t="s">
        <v>793</v>
      </c>
      <c r="D29" s="1792">
        <v>57201</v>
      </c>
      <c r="E29" s="391">
        <v>57911</v>
      </c>
      <c r="F29" s="391">
        <v>57915</v>
      </c>
      <c r="G29" s="522">
        <v>56630</v>
      </c>
    </row>
    <row r="30" spans="2:7" s="82" customFormat="1" ht="15.6" customHeight="1">
      <c r="B30" s="896" t="s">
        <v>794</v>
      </c>
      <c r="C30" s="535" t="s">
        <v>795</v>
      </c>
      <c r="D30" s="1792">
        <v>57147</v>
      </c>
      <c r="E30" s="391">
        <v>57823</v>
      </c>
      <c r="F30" s="391">
        <v>57680</v>
      </c>
      <c r="G30" s="522">
        <v>56248</v>
      </c>
    </row>
    <row r="31" spans="2:7" s="82" customFormat="1" ht="15.6" customHeight="1">
      <c r="B31" s="896">
        <v>21</v>
      </c>
      <c r="C31" s="535" t="s">
        <v>796</v>
      </c>
      <c r="D31" s="1792">
        <v>1360184</v>
      </c>
      <c r="E31" s="391">
        <v>1308247</v>
      </c>
      <c r="F31" s="391">
        <v>1201766</v>
      </c>
      <c r="G31" s="522">
        <v>1191993</v>
      </c>
    </row>
    <row r="32" spans="2:7" s="82" customFormat="1" ht="15.6" customHeight="1">
      <c r="B32" s="1197" t="s">
        <v>797</v>
      </c>
      <c r="C32" s="644"/>
      <c r="D32" s="1793"/>
      <c r="E32" s="644"/>
      <c r="F32" s="644"/>
      <c r="G32" s="1198"/>
    </row>
    <row r="33" spans="2:7" s="82" customFormat="1" ht="15.6" customHeight="1">
      <c r="B33" s="896">
        <v>22</v>
      </c>
      <c r="C33" s="535" t="s">
        <v>798</v>
      </c>
      <c r="D33" s="1795">
        <v>4.2000000000000003E-2</v>
      </c>
      <c r="E33" s="647">
        <v>4.3999999999999997E-2</v>
      </c>
      <c r="F33" s="647">
        <v>4.8000000000000001E-2</v>
      </c>
      <c r="G33" s="1201">
        <v>4.8000000000000001E-2</v>
      </c>
    </row>
    <row r="34" spans="2:7" s="82" customFormat="1" ht="15.6" customHeight="1">
      <c r="B34" s="897" t="s">
        <v>799</v>
      </c>
      <c r="C34" s="1202" t="s">
        <v>800</v>
      </c>
      <c r="D34" s="1796">
        <v>4.2000000000000003E-2</v>
      </c>
      <c r="E34" s="1203">
        <v>4.3999999999999997E-2</v>
      </c>
      <c r="F34" s="1203">
        <v>4.8000000000000001E-2</v>
      </c>
      <c r="G34" s="1204">
        <v>4.7E-2</v>
      </c>
    </row>
    <row r="35" spans="2:7" s="82" customFormat="1" ht="12.75">
      <c r="B35" s="1997" t="s">
        <v>1474</v>
      </c>
      <c r="C35" s="1997"/>
      <c r="D35" s="1997"/>
      <c r="E35" s="1997"/>
      <c r="F35" s="1997"/>
      <c r="G35" s="1997"/>
    </row>
    <row r="36" spans="2:7" s="82" customFormat="1" ht="8.4499999999999993" customHeight="1">
      <c r="B36" s="1997"/>
      <c r="C36" s="1997"/>
      <c r="D36" s="1997"/>
      <c r="E36" s="1997"/>
      <c r="F36" s="1997"/>
      <c r="G36" s="1997"/>
    </row>
  </sheetData>
  <mergeCells count="2">
    <mergeCell ref="B35:G36"/>
    <mergeCell ref="B3:C4"/>
  </mergeCells>
  <hyperlinks>
    <hyperlink ref="B1" location="ToC!A1" display="Back to Table of Contents" xr:uid="{731C7F36-BB10-4C3A-8AF6-81893C7A56C7}"/>
  </hyperlinks>
  <pageMargins left="0.5" right="0.5" top="0.5" bottom="0.5" header="0.25" footer="0.3"/>
  <pageSetup scale="60" orientation="landscape" r:id="rId1"/>
  <headerFooter>
    <oddFooter>&amp;L&amp;G&amp;CSupplementary Regulatory Capital Disclosure&amp;R Page &amp;P of &amp;N</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sheetPr>
  <dimension ref="A1:S101"/>
  <sheetViews>
    <sheetView zoomScaleNormal="100" zoomScaleSheetLayoutView="115" workbookViewId="0"/>
  </sheetViews>
  <sheetFormatPr defaultColWidth="0" defaultRowHeight="15" zeroHeight="1"/>
  <cols>
    <col min="1" max="1" width="1.5703125" style="90" customWidth="1"/>
    <col min="2" max="2" width="5" style="90" customWidth="1"/>
    <col min="3" max="3" width="19" style="90" customWidth="1"/>
    <col min="4" max="4" width="22.5703125" style="90" customWidth="1"/>
    <col min="5" max="10" width="18.5703125" style="90" customWidth="1"/>
    <col min="11" max="11" width="1.5703125" style="90" customWidth="1"/>
    <col min="12" max="16384" width="8.5703125" hidden="1"/>
  </cols>
  <sheetData>
    <row r="1" spans="1:19" ht="12" customHeight="1" thickBot="1">
      <c r="B1" s="303" t="s">
        <v>127</v>
      </c>
      <c r="L1" s="90"/>
      <c r="M1" s="90"/>
      <c r="N1" s="90"/>
      <c r="O1" s="90"/>
      <c r="P1" s="90"/>
      <c r="Q1" s="90"/>
      <c r="R1" s="90"/>
      <c r="S1" s="90"/>
    </row>
    <row r="2" spans="1:19" s="1001" customFormat="1" ht="20.100000000000001" customHeight="1" thickBot="1">
      <c r="A2" s="1000"/>
      <c r="B2" s="1207" t="s">
        <v>801</v>
      </c>
      <c r="C2" s="1208"/>
      <c r="D2" s="1208"/>
      <c r="E2" s="1208"/>
      <c r="F2" s="1208"/>
      <c r="G2" s="1208"/>
      <c r="H2" s="1208"/>
      <c r="I2" s="1208"/>
      <c r="J2" s="1209"/>
      <c r="K2" s="1000"/>
    </row>
    <row r="3" spans="1:19" ht="18" customHeight="1">
      <c r="B3" s="2004" t="s">
        <v>129</v>
      </c>
      <c r="C3" s="2005"/>
      <c r="D3" s="1224" t="s">
        <v>211</v>
      </c>
      <c r="E3" s="1224" t="s">
        <v>384</v>
      </c>
      <c r="F3" s="1224" t="s">
        <v>387</v>
      </c>
      <c r="G3" s="1224" t="s">
        <v>422</v>
      </c>
      <c r="H3" s="1224" t="s">
        <v>423</v>
      </c>
      <c r="I3" s="1224" t="s">
        <v>424</v>
      </c>
      <c r="J3" s="1225" t="s">
        <v>425</v>
      </c>
    </row>
    <row r="4" spans="1:19" s="42" customFormat="1" ht="27.6" customHeight="1">
      <c r="A4" s="82"/>
      <c r="B4" s="2006"/>
      <c r="C4" s="2007"/>
      <c r="D4" s="2000" t="s">
        <v>802</v>
      </c>
      <c r="E4" s="2000"/>
      <c r="F4" s="1948" t="s">
        <v>803</v>
      </c>
      <c r="G4" s="2000" t="s">
        <v>804</v>
      </c>
      <c r="H4" s="2000"/>
      <c r="I4" s="1948" t="s">
        <v>805</v>
      </c>
      <c r="J4" s="2001" t="s">
        <v>806</v>
      </c>
      <c r="K4" s="82"/>
    </row>
    <row r="5" spans="1:19" s="42" customFormat="1" ht="30.6" customHeight="1" thickBot="1">
      <c r="A5" s="82"/>
      <c r="B5" s="2008"/>
      <c r="C5" s="2009"/>
      <c r="D5" s="1226" t="s">
        <v>807</v>
      </c>
      <c r="E5" s="1226" t="s">
        <v>808</v>
      </c>
      <c r="F5" s="2003"/>
      <c r="G5" s="1227" t="s">
        <v>809</v>
      </c>
      <c r="H5" s="1227" t="s">
        <v>810</v>
      </c>
      <c r="I5" s="2003"/>
      <c r="J5" s="2002"/>
      <c r="K5" s="82"/>
    </row>
    <row r="6" spans="1:19" s="42" customFormat="1" ht="16.350000000000001" customHeight="1" thickBot="1">
      <c r="A6" s="82"/>
      <c r="B6" s="1998" t="str">
        <f>CurrQtr</f>
        <v>Q2 2022</v>
      </c>
      <c r="C6" s="1999"/>
      <c r="D6" s="651"/>
      <c r="E6" s="651"/>
      <c r="F6" s="652"/>
      <c r="G6" s="652"/>
      <c r="H6" s="652"/>
      <c r="I6" s="652"/>
      <c r="J6" s="1219"/>
      <c r="K6" s="82"/>
    </row>
    <row r="7" spans="1:19" s="42" customFormat="1" ht="15.75" thickBot="1">
      <c r="A7" s="82"/>
      <c r="B7" s="1210">
        <v>1</v>
      </c>
      <c r="C7" s="648" t="s">
        <v>811</v>
      </c>
      <c r="D7" s="649">
        <v>4093</v>
      </c>
      <c r="E7" s="649">
        <v>786835</v>
      </c>
      <c r="F7" s="649">
        <v>5224</v>
      </c>
      <c r="G7" s="650">
        <v>1311</v>
      </c>
      <c r="H7" s="650">
        <v>2390</v>
      </c>
      <c r="I7" s="650">
        <v>1523</v>
      </c>
      <c r="J7" s="1211">
        <v>785704</v>
      </c>
      <c r="K7" s="82"/>
    </row>
    <row r="8" spans="1:19" s="42" customFormat="1" ht="13.5" thickBot="1">
      <c r="A8" s="82"/>
      <c r="B8" s="1210">
        <v>2</v>
      </c>
      <c r="C8" s="648" t="s">
        <v>812</v>
      </c>
      <c r="D8" s="649">
        <v>213</v>
      </c>
      <c r="E8" s="649">
        <v>96501</v>
      </c>
      <c r="F8" s="649">
        <v>0</v>
      </c>
      <c r="G8" s="650">
        <v>0</v>
      </c>
      <c r="H8" s="650">
        <v>0</v>
      </c>
      <c r="I8" s="650">
        <v>0</v>
      </c>
      <c r="J8" s="1211">
        <v>96714</v>
      </c>
      <c r="K8" s="82"/>
    </row>
    <row r="9" spans="1:19" s="42" customFormat="1" ht="28.5" thickBot="1">
      <c r="A9" s="82"/>
      <c r="B9" s="1212">
        <v>3</v>
      </c>
      <c r="C9" s="653" t="s">
        <v>813</v>
      </c>
      <c r="D9" s="654">
        <v>295</v>
      </c>
      <c r="E9" s="654">
        <v>264672</v>
      </c>
      <c r="F9" s="654">
        <v>49</v>
      </c>
      <c r="G9" s="655">
        <v>0</v>
      </c>
      <c r="H9" s="655">
        <v>9</v>
      </c>
      <c r="I9" s="655">
        <v>40</v>
      </c>
      <c r="J9" s="1213">
        <v>264918</v>
      </c>
      <c r="K9" s="82"/>
    </row>
    <row r="10" spans="1:19" s="42" customFormat="1" ht="13.5" thickBot="1">
      <c r="A10" s="82"/>
      <c r="B10" s="1214">
        <v>4</v>
      </c>
      <c r="C10" s="656" t="s">
        <v>166</v>
      </c>
      <c r="D10" s="657">
        <v>4601</v>
      </c>
      <c r="E10" s="657">
        <v>1148008</v>
      </c>
      <c r="F10" s="657">
        <v>5273</v>
      </c>
      <c r="G10" s="658">
        <v>1311</v>
      </c>
      <c r="H10" s="658">
        <v>2399</v>
      </c>
      <c r="I10" s="658">
        <v>1563</v>
      </c>
      <c r="J10" s="1215">
        <v>1147336</v>
      </c>
      <c r="K10" s="82"/>
    </row>
    <row r="11" spans="1:19" s="42" customFormat="1" ht="12.75">
      <c r="A11" s="82"/>
      <c r="B11" s="1216"/>
      <c r="C11" s="1217"/>
      <c r="D11" s="715"/>
      <c r="E11" s="715"/>
      <c r="F11" s="715"/>
      <c r="G11" s="715"/>
      <c r="H11" s="715"/>
      <c r="I11" s="715"/>
      <c r="J11" s="1218"/>
      <c r="K11" s="82"/>
    </row>
    <row r="12" spans="1:19" s="42" customFormat="1" ht="13.5" customHeight="1" thickBot="1">
      <c r="A12" s="82"/>
      <c r="B12" s="1998" t="s">
        <v>3</v>
      </c>
      <c r="C12" s="1999"/>
      <c r="D12" s="651"/>
      <c r="E12" s="651"/>
      <c r="F12" s="652"/>
      <c r="G12" s="652"/>
      <c r="H12" s="652"/>
      <c r="I12" s="652"/>
      <c r="J12" s="1219"/>
      <c r="K12" s="82"/>
    </row>
    <row r="13" spans="1:19" s="42" customFormat="1" ht="15.75" thickBot="1">
      <c r="A13" s="82"/>
      <c r="B13" s="1210">
        <v>1</v>
      </c>
      <c r="C13" s="648" t="s">
        <v>811</v>
      </c>
      <c r="D13" s="649">
        <v>4285</v>
      </c>
      <c r="E13" s="649">
        <v>777049</v>
      </c>
      <c r="F13" s="649">
        <v>5420</v>
      </c>
      <c r="G13" s="650">
        <v>1302</v>
      </c>
      <c r="H13" s="650">
        <v>2412</v>
      </c>
      <c r="I13" s="650">
        <v>1706</v>
      </c>
      <c r="J13" s="1211">
        <v>775914</v>
      </c>
      <c r="K13" s="82"/>
    </row>
    <row r="14" spans="1:19" s="42" customFormat="1" ht="13.5" thickBot="1">
      <c r="A14" s="82"/>
      <c r="B14" s="1210">
        <v>2</v>
      </c>
      <c r="C14" s="648" t="s">
        <v>812</v>
      </c>
      <c r="D14" s="649">
        <v>211</v>
      </c>
      <c r="E14" s="649">
        <v>76509</v>
      </c>
      <c r="F14" s="649">
        <v>0</v>
      </c>
      <c r="G14" s="650">
        <v>0</v>
      </c>
      <c r="H14" s="650">
        <v>0</v>
      </c>
      <c r="I14" s="650">
        <v>0</v>
      </c>
      <c r="J14" s="1211">
        <v>76720</v>
      </c>
      <c r="K14" s="82"/>
    </row>
    <row r="15" spans="1:19" s="42" customFormat="1" ht="28.5" thickBot="1">
      <c r="A15" s="82"/>
      <c r="B15" s="1210">
        <v>3</v>
      </c>
      <c r="C15" s="648" t="s">
        <v>813</v>
      </c>
      <c r="D15" s="654">
        <v>294</v>
      </c>
      <c r="E15" s="654">
        <v>262308</v>
      </c>
      <c r="F15" s="654">
        <v>55</v>
      </c>
      <c r="G15" s="655">
        <v>0</v>
      </c>
      <c r="H15" s="655">
        <v>9</v>
      </c>
      <c r="I15" s="655">
        <v>46</v>
      </c>
      <c r="J15" s="1213">
        <v>262547</v>
      </c>
      <c r="K15" s="82"/>
    </row>
    <row r="16" spans="1:19" s="42" customFormat="1" ht="13.5" thickBot="1">
      <c r="A16" s="82"/>
      <c r="B16" s="1214">
        <v>4</v>
      </c>
      <c r="C16" s="656" t="s">
        <v>166</v>
      </c>
      <c r="D16" s="657">
        <v>4790</v>
      </c>
      <c r="E16" s="657">
        <v>1115866</v>
      </c>
      <c r="F16" s="657">
        <v>5475</v>
      </c>
      <c r="G16" s="658">
        <v>1302</v>
      </c>
      <c r="H16" s="658">
        <v>2421</v>
      </c>
      <c r="I16" s="658">
        <v>1752</v>
      </c>
      <c r="J16" s="1215">
        <v>1115181</v>
      </c>
      <c r="K16" s="82"/>
    </row>
    <row r="17" spans="1:11" s="42" customFormat="1" ht="12.75">
      <c r="A17" s="82"/>
      <c r="B17" s="1220"/>
      <c r="C17" s="535"/>
      <c r="D17" s="671"/>
      <c r="E17" s="671"/>
      <c r="F17" s="671"/>
      <c r="G17" s="671"/>
      <c r="H17" s="671"/>
      <c r="I17" s="671"/>
      <c r="J17" s="1221"/>
      <c r="K17" s="82"/>
    </row>
    <row r="18" spans="1:11" s="42" customFormat="1" ht="13.5" customHeight="1" thickBot="1">
      <c r="A18" s="82"/>
      <c r="B18" s="1998" t="s">
        <v>130</v>
      </c>
      <c r="C18" s="1999"/>
      <c r="D18" s="651"/>
      <c r="E18" s="651"/>
      <c r="F18" s="652"/>
      <c r="G18" s="652"/>
      <c r="H18" s="652"/>
      <c r="I18" s="652"/>
      <c r="J18" s="1219"/>
      <c r="K18" s="82"/>
    </row>
    <row r="19" spans="1:11" s="42" customFormat="1" ht="14.85" customHeight="1" thickBot="1">
      <c r="A19" s="82"/>
      <c r="B19" s="1210">
        <v>1</v>
      </c>
      <c r="C19" s="648" t="s">
        <v>811</v>
      </c>
      <c r="D19" s="649">
        <v>4426</v>
      </c>
      <c r="E19" s="649">
        <v>734831</v>
      </c>
      <c r="F19" s="649">
        <v>5568</v>
      </c>
      <c r="G19" s="650">
        <v>1320</v>
      </c>
      <c r="H19" s="650">
        <v>2418</v>
      </c>
      <c r="I19" s="650">
        <v>1830</v>
      </c>
      <c r="J19" s="1211">
        <v>733689</v>
      </c>
      <c r="K19" s="82"/>
    </row>
    <row r="20" spans="1:11" s="42" customFormat="1" ht="13.5" thickBot="1">
      <c r="A20" s="82"/>
      <c r="B20" s="1210">
        <v>2</v>
      </c>
      <c r="C20" s="648" t="s">
        <v>812</v>
      </c>
      <c r="D20" s="649">
        <v>205</v>
      </c>
      <c r="E20" s="649">
        <v>69987</v>
      </c>
      <c r="F20" s="649">
        <v>0</v>
      </c>
      <c r="G20" s="650">
        <v>0</v>
      </c>
      <c r="H20" s="650">
        <v>0</v>
      </c>
      <c r="I20" s="650">
        <v>0</v>
      </c>
      <c r="J20" s="1211">
        <v>70192</v>
      </c>
      <c r="K20" s="82"/>
    </row>
    <row r="21" spans="1:11" s="42" customFormat="1" ht="28.5" thickBot="1">
      <c r="A21" s="82"/>
      <c r="B21" s="1210">
        <v>3</v>
      </c>
      <c r="C21" s="648" t="s">
        <v>813</v>
      </c>
      <c r="D21" s="649">
        <v>304</v>
      </c>
      <c r="E21" s="649">
        <v>257453</v>
      </c>
      <c r="F21" s="649">
        <v>65</v>
      </c>
      <c r="G21" s="650">
        <v>0</v>
      </c>
      <c r="H21" s="650">
        <v>8</v>
      </c>
      <c r="I21" s="650">
        <v>57</v>
      </c>
      <c r="J21" s="1211">
        <v>257692</v>
      </c>
      <c r="K21" s="82"/>
    </row>
    <row r="22" spans="1:11" s="42" customFormat="1" ht="13.5" thickBot="1">
      <c r="A22" s="82"/>
      <c r="B22" s="1214">
        <v>4</v>
      </c>
      <c r="C22" s="656" t="s">
        <v>166</v>
      </c>
      <c r="D22" s="657">
        <v>4935</v>
      </c>
      <c r="E22" s="657">
        <v>1062271</v>
      </c>
      <c r="F22" s="657">
        <v>5633</v>
      </c>
      <c r="G22" s="658">
        <v>1320</v>
      </c>
      <c r="H22" s="658">
        <v>2426</v>
      </c>
      <c r="I22" s="658">
        <v>1887</v>
      </c>
      <c r="J22" s="1215">
        <v>1061573</v>
      </c>
      <c r="K22" s="82"/>
    </row>
    <row r="23" spans="1:11" s="42" customFormat="1" ht="12.75">
      <c r="A23" s="82"/>
      <c r="B23" s="1220"/>
      <c r="C23" s="535"/>
      <c r="D23" s="671"/>
      <c r="E23" s="671"/>
      <c r="F23" s="671"/>
      <c r="G23" s="671"/>
      <c r="H23" s="671"/>
      <c r="I23" s="671"/>
      <c r="J23" s="1221"/>
      <c r="K23" s="82"/>
    </row>
    <row r="24" spans="1:11" s="42" customFormat="1" ht="13.5" customHeight="1" thickBot="1">
      <c r="A24" s="82"/>
      <c r="B24" s="1998" t="s">
        <v>131</v>
      </c>
      <c r="C24" s="1999"/>
      <c r="D24" s="651"/>
      <c r="E24" s="651"/>
      <c r="F24" s="652"/>
      <c r="G24" s="652"/>
      <c r="H24" s="652"/>
      <c r="I24" s="652"/>
      <c r="J24" s="1219"/>
      <c r="K24" s="82"/>
    </row>
    <row r="25" spans="1:11" s="42" customFormat="1" ht="15.75" thickBot="1">
      <c r="A25" s="82"/>
      <c r="B25" s="1210">
        <v>1</v>
      </c>
      <c r="C25" s="648" t="s">
        <v>811</v>
      </c>
      <c r="D25" s="649">
        <v>4968</v>
      </c>
      <c r="E25" s="649">
        <v>712164</v>
      </c>
      <c r="F25" s="649">
        <v>6034</v>
      </c>
      <c r="G25" s="650">
        <v>1417</v>
      </c>
      <c r="H25" s="650">
        <v>2604</v>
      </c>
      <c r="I25" s="650">
        <v>2013</v>
      </c>
      <c r="J25" s="1211">
        <v>711098</v>
      </c>
      <c r="K25" s="82"/>
    </row>
    <row r="26" spans="1:11" s="42" customFormat="1" ht="13.5" thickBot="1">
      <c r="A26" s="82"/>
      <c r="B26" s="1210">
        <v>2</v>
      </c>
      <c r="C26" s="648" t="s">
        <v>812</v>
      </c>
      <c r="D26" s="649">
        <v>207</v>
      </c>
      <c r="E26" s="649">
        <v>76572</v>
      </c>
      <c r="F26" s="649">
        <v>0</v>
      </c>
      <c r="G26" s="650">
        <v>0</v>
      </c>
      <c r="H26" s="650">
        <v>0</v>
      </c>
      <c r="I26" s="650">
        <v>0</v>
      </c>
      <c r="J26" s="1211">
        <v>76779</v>
      </c>
      <c r="K26" s="82"/>
    </row>
    <row r="27" spans="1:11" s="42" customFormat="1" ht="28.5" thickBot="1">
      <c r="A27" s="82"/>
      <c r="B27" s="1210">
        <v>3</v>
      </c>
      <c r="C27" s="648" t="s">
        <v>813</v>
      </c>
      <c r="D27" s="649">
        <v>228</v>
      </c>
      <c r="E27" s="649">
        <v>254088</v>
      </c>
      <c r="F27" s="649">
        <v>87</v>
      </c>
      <c r="G27" s="650">
        <v>0</v>
      </c>
      <c r="H27" s="650">
        <v>8</v>
      </c>
      <c r="I27" s="650">
        <v>79</v>
      </c>
      <c r="J27" s="1211">
        <v>254229</v>
      </c>
      <c r="K27" s="82"/>
    </row>
    <row r="28" spans="1:11" s="42" customFormat="1" ht="13.5" thickBot="1">
      <c r="A28" s="82"/>
      <c r="B28" s="1222">
        <v>4</v>
      </c>
      <c r="C28" s="1223" t="s">
        <v>166</v>
      </c>
      <c r="D28" s="657">
        <v>5403</v>
      </c>
      <c r="E28" s="657">
        <v>1042824</v>
      </c>
      <c r="F28" s="657">
        <v>6121</v>
      </c>
      <c r="G28" s="658">
        <v>1417</v>
      </c>
      <c r="H28" s="658">
        <v>2612</v>
      </c>
      <c r="I28" s="658">
        <v>2092</v>
      </c>
      <c r="J28" s="1215">
        <v>1042106</v>
      </c>
      <c r="K28" s="82"/>
    </row>
    <row r="29" spans="1:11" s="42" customFormat="1" ht="6" customHeight="1">
      <c r="A29" s="82"/>
      <c r="B29" s="257"/>
      <c r="C29" s="182"/>
      <c r="D29" s="243"/>
      <c r="E29" s="243"/>
      <c r="F29" s="243"/>
      <c r="G29" s="243"/>
      <c r="H29" s="243"/>
      <c r="I29" s="243"/>
      <c r="J29" s="243"/>
      <c r="K29" s="82"/>
    </row>
    <row r="30" spans="1:11" s="42" customFormat="1" ht="6" customHeight="1">
      <c r="A30" s="82"/>
      <c r="B30" s="257"/>
      <c r="C30" s="182"/>
      <c r="D30" s="243"/>
      <c r="E30" s="243"/>
      <c r="F30" s="243"/>
      <c r="G30" s="243"/>
      <c r="H30" s="243"/>
      <c r="I30" s="243"/>
      <c r="J30" s="243"/>
      <c r="K30" s="82"/>
    </row>
    <row r="31" spans="1:11" s="42" customFormat="1" ht="38.85" customHeight="1">
      <c r="A31" s="82"/>
      <c r="B31" s="2010" t="s">
        <v>814</v>
      </c>
      <c r="C31" s="2010"/>
      <c r="D31" s="2010"/>
      <c r="E31" s="2010"/>
      <c r="F31" s="2010"/>
      <c r="G31" s="2010"/>
      <c r="H31" s="2010"/>
      <c r="I31" s="2010"/>
      <c r="J31" s="2010"/>
      <c r="K31" s="82"/>
    </row>
    <row r="32" spans="1:11" s="42" customFormat="1" ht="12.75">
      <c r="A32" s="82"/>
      <c r="B32" s="2010" t="s">
        <v>815</v>
      </c>
      <c r="C32" s="2010"/>
      <c r="D32" s="2010"/>
      <c r="E32" s="2010"/>
      <c r="F32" s="2010"/>
      <c r="G32" s="2010"/>
      <c r="H32" s="2010"/>
      <c r="I32" s="2010"/>
      <c r="J32" s="2010"/>
      <c r="K32" s="82"/>
    </row>
    <row r="33" spans="1:11" s="42" customFormat="1" ht="25.35" customHeight="1">
      <c r="A33" s="82"/>
      <c r="B33" s="2010" t="s">
        <v>816</v>
      </c>
      <c r="C33" s="2010"/>
      <c r="D33" s="2010"/>
      <c r="E33" s="2010"/>
      <c r="F33" s="2010"/>
      <c r="G33" s="2010"/>
      <c r="H33" s="2010"/>
      <c r="I33" s="2010"/>
      <c r="J33" s="2010"/>
      <c r="K33" s="82"/>
    </row>
    <row r="34" spans="1:11" s="42" customFormat="1" ht="12.75">
      <c r="A34" s="82"/>
      <c r="B34" s="2010" t="s">
        <v>817</v>
      </c>
      <c r="C34" s="2010"/>
      <c r="D34" s="2010"/>
      <c r="E34" s="2010"/>
      <c r="F34" s="2010"/>
      <c r="G34" s="2010"/>
      <c r="H34" s="2010"/>
      <c r="I34" s="2010"/>
      <c r="J34" s="2010"/>
      <c r="K34" s="82"/>
    </row>
    <row r="35" spans="1:11" s="42" customFormat="1" ht="14.1" customHeight="1">
      <c r="A35" s="82"/>
      <c r="B35" s="2010" t="s">
        <v>818</v>
      </c>
      <c r="C35" s="2010"/>
      <c r="D35" s="2010"/>
      <c r="E35" s="2010"/>
      <c r="F35" s="2010"/>
      <c r="G35" s="2010"/>
      <c r="H35" s="2010"/>
      <c r="I35" s="2010"/>
      <c r="J35" s="2010"/>
      <c r="K35" s="82"/>
    </row>
    <row r="36" spans="1:11" s="42" customFormat="1" ht="12.75">
      <c r="A36" s="82"/>
      <c r="B36" s="2010" t="s">
        <v>819</v>
      </c>
      <c r="C36" s="2010"/>
      <c r="D36" s="2010"/>
      <c r="E36" s="2010"/>
      <c r="F36" s="2010"/>
      <c r="G36" s="2010"/>
      <c r="H36" s="2010"/>
      <c r="I36" s="2010"/>
      <c r="J36" s="2010"/>
      <c r="K36" s="82"/>
    </row>
    <row r="37" spans="1:11" s="42" customFormat="1" ht="12.75" hidden="1">
      <c r="A37" s="82"/>
      <c r="B37" s="82"/>
      <c r="C37" s="82"/>
      <c r="D37" s="82"/>
      <c r="E37" s="82"/>
      <c r="F37" s="82"/>
      <c r="G37" s="82"/>
      <c r="H37" s="82"/>
      <c r="I37" s="82"/>
      <c r="J37" s="82"/>
      <c r="K37" s="82"/>
    </row>
    <row r="38" spans="1:11" s="42" customFormat="1" ht="12.75" hidden="1">
      <c r="A38" s="82"/>
      <c r="B38" s="82"/>
      <c r="C38" s="82"/>
      <c r="D38" s="82"/>
      <c r="E38" s="82"/>
      <c r="F38" s="82"/>
      <c r="G38" s="82"/>
      <c r="H38" s="82"/>
      <c r="I38" s="82"/>
      <c r="J38" s="82"/>
      <c r="K38" s="82"/>
    </row>
    <row r="39" spans="1:11" s="42" customFormat="1" ht="12.75" hidden="1">
      <c r="A39" s="82"/>
      <c r="B39" s="82"/>
      <c r="C39" s="82"/>
      <c r="D39" s="82"/>
      <c r="E39" s="82"/>
      <c r="F39" s="82"/>
      <c r="G39" s="82"/>
      <c r="H39" s="82"/>
      <c r="I39" s="82"/>
      <c r="J39" s="82"/>
      <c r="K39" s="82"/>
    </row>
    <row r="40" spans="1:11" s="42" customFormat="1" ht="12.75" hidden="1">
      <c r="A40" s="82"/>
      <c r="B40" s="82"/>
      <c r="C40" s="82"/>
      <c r="D40" s="82"/>
      <c r="E40" s="82"/>
      <c r="F40" s="82"/>
      <c r="G40" s="82"/>
      <c r="H40" s="82"/>
      <c r="I40" s="82"/>
      <c r="J40" s="82"/>
      <c r="K40" s="82"/>
    </row>
    <row r="41" spans="1:11" s="42" customFormat="1" ht="12.75" hidden="1">
      <c r="A41" s="82"/>
      <c r="B41" s="82"/>
      <c r="C41" s="82"/>
      <c r="D41" s="82"/>
      <c r="E41" s="82"/>
      <c r="F41" s="82"/>
      <c r="G41" s="82"/>
      <c r="H41" s="82"/>
      <c r="I41" s="82"/>
      <c r="J41" s="82"/>
      <c r="K41" s="82"/>
    </row>
    <row r="42" spans="1:11" s="42" customFormat="1" ht="12.75" hidden="1">
      <c r="A42" s="82"/>
      <c r="B42" s="82"/>
      <c r="C42" s="82"/>
      <c r="D42" s="82"/>
      <c r="E42" s="82"/>
      <c r="F42" s="82"/>
      <c r="G42" s="82"/>
      <c r="H42" s="82"/>
      <c r="I42" s="82"/>
      <c r="J42" s="82"/>
      <c r="K42" s="82"/>
    </row>
    <row r="43" spans="1:11" s="42" customFormat="1" ht="12.75" hidden="1">
      <c r="A43" s="82"/>
      <c r="B43" s="82"/>
      <c r="C43" s="82"/>
      <c r="D43" s="82"/>
      <c r="E43" s="82"/>
      <c r="F43" s="82"/>
      <c r="G43" s="82"/>
      <c r="H43" s="82"/>
      <c r="I43" s="82"/>
      <c r="J43" s="82"/>
      <c r="K43" s="82"/>
    </row>
    <row r="44" spans="1:11" s="42" customFormat="1" ht="12.75" hidden="1">
      <c r="A44" s="82"/>
      <c r="B44" s="82"/>
      <c r="C44" s="82"/>
      <c r="D44" s="82"/>
      <c r="E44" s="82"/>
      <c r="F44" s="82"/>
      <c r="G44" s="82"/>
      <c r="H44" s="82"/>
      <c r="I44" s="82"/>
      <c r="J44" s="82"/>
      <c r="K44" s="82"/>
    </row>
    <row r="45" spans="1:11" s="42" customFormat="1" ht="12.75" hidden="1">
      <c r="A45" s="82"/>
      <c r="B45" s="82"/>
      <c r="C45" s="82"/>
      <c r="D45" s="82"/>
      <c r="E45" s="82"/>
      <c r="F45" s="82"/>
      <c r="G45" s="82"/>
      <c r="H45" s="82"/>
      <c r="I45" s="82"/>
      <c r="J45" s="82"/>
      <c r="K45" s="82"/>
    </row>
    <row r="46" spans="1:11" s="42" customFormat="1" ht="12.75" hidden="1">
      <c r="A46" s="82"/>
      <c r="B46" s="82"/>
      <c r="C46" s="82"/>
      <c r="D46" s="82"/>
      <c r="E46" s="82"/>
      <c r="F46" s="82"/>
      <c r="G46" s="82"/>
      <c r="H46" s="82"/>
      <c r="I46" s="82"/>
      <c r="J46" s="82"/>
      <c r="K46" s="82"/>
    </row>
    <row r="47" spans="1:11" s="42" customFormat="1" ht="12.75" hidden="1">
      <c r="A47" s="82"/>
      <c r="B47" s="82"/>
      <c r="C47" s="82"/>
      <c r="D47" s="82"/>
      <c r="E47" s="82"/>
      <c r="F47" s="82"/>
      <c r="G47" s="82"/>
      <c r="H47" s="82"/>
      <c r="I47" s="82"/>
      <c r="J47" s="82"/>
      <c r="K47" s="82"/>
    </row>
    <row r="48" spans="1:11" s="42" customFormat="1" ht="12.75" hidden="1">
      <c r="A48" s="82"/>
      <c r="B48" s="82"/>
      <c r="C48" s="82"/>
      <c r="D48" s="82"/>
      <c r="E48" s="82"/>
      <c r="F48" s="82"/>
      <c r="G48" s="82"/>
      <c r="H48" s="82"/>
      <c r="I48" s="82"/>
      <c r="J48" s="82"/>
      <c r="K48" s="82"/>
    </row>
    <row r="49" spans="1:11" s="42" customFormat="1" ht="12.75" hidden="1">
      <c r="A49" s="82"/>
      <c r="B49" s="82"/>
      <c r="C49" s="82"/>
      <c r="D49" s="82"/>
      <c r="E49" s="82"/>
      <c r="F49" s="82"/>
      <c r="G49" s="82"/>
      <c r="H49" s="82"/>
      <c r="I49" s="82"/>
      <c r="J49" s="82"/>
      <c r="K49" s="82"/>
    </row>
    <row r="50" spans="1:11" s="42" customFormat="1" ht="12.75" hidden="1">
      <c r="A50" s="82"/>
      <c r="B50" s="82"/>
      <c r="C50" s="82"/>
      <c r="D50" s="82"/>
      <c r="E50" s="82"/>
      <c r="F50" s="82"/>
      <c r="G50" s="82"/>
      <c r="H50" s="82"/>
      <c r="I50" s="82"/>
      <c r="J50" s="82"/>
      <c r="K50" s="82"/>
    </row>
    <row r="51" spans="1:11" s="42" customFormat="1" ht="12.75" hidden="1">
      <c r="A51" s="82"/>
      <c r="B51" s="82"/>
      <c r="C51" s="82"/>
      <c r="D51" s="82"/>
      <c r="E51" s="82"/>
      <c r="F51" s="82"/>
      <c r="G51" s="82"/>
      <c r="H51" s="82"/>
      <c r="I51" s="82"/>
      <c r="J51" s="82"/>
      <c r="K51" s="82"/>
    </row>
    <row r="52" spans="1:11" s="42" customFormat="1" ht="12.75" hidden="1">
      <c r="A52" s="82"/>
      <c r="B52" s="82"/>
      <c r="C52" s="82"/>
      <c r="D52" s="82"/>
      <c r="E52" s="82"/>
      <c r="F52" s="82"/>
      <c r="G52" s="82"/>
      <c r="H52" s="82"/>
      <c r="I52" s="82"/>
      <c r="J52" s="82"/>
      <c r="K52" s="82"/>
    </row>
    <row r="53" spans="1:11" s="42" customFormat="1" ht="12.75" hidden="1">
      <c r="A53" s="82"/>
      <c r="B53" s="82"/>
      <c r="C53" s="82"/>
      <c r="D53" s="82"/>
      <c r="E53" s="82"/>
      <c r="F53" s="82"/>
      <c r="G53" s="82"/>
      <c r="H53" s="82"/>
      <c r="I53" s="82"/>
      <c r="J53" s="82"/>
      <c r="K53" s="82"/>
    </row>
    <row r="54" spans="1:11" s="42" customFormat="1" ht="12.75" hidden="1">
      <c r="A54" s="82"/>
      <c r="B54" s="82"/>
      <c r="C54" s="82"/>
      <c r="D54" s="82"/>
      <c r="E54" s="82"/>
      <c r="F54" s="82"/>
      <c r="G54" s="82"/>
      <c r="H54" s="82"/>
      <c r="I54" s="82"/>
      <c r="J54" s="82"/>
      <c r="K54" s="82"/>
    </row>
    <row r="55" spans="1:11" s="42" customFormat="1" ht="12.75" hidden="1">
      <c r="A55" s="82"/>
      <c r="B55" s="82"/>
      <c r="C55" s="82"/>
      <c r="D55" s="82"/>
      <c r="E55" s="82"/>
      <c r="F55" s="82"/>
      <c r="G55" s="82"/>
      <c r="H55" s="82"/>
      <c r="I55" s="82"/>
      <c r="J55" s="82"/>
      <c r="K55" s="82"/>
    </row>
    <row r="56" spans="1:11" s="42" customFormat="1" ht="12.75" hidden="1">
      <c r="A56" s="82"/>
      <c r="B56" s="82"/>
      <c r="C56" s="82"/>
      <c r="D56" s="82"/>
      <c r="E56" s="82"/>
      <c r="F56" s="82"/>
      <c r="G56" s="82"/>
      <c r="H56" s="82"/>
      <c r="I56" s="82"/>
      <c r="J56" s="82"/>
      <c r="K56" s="82"/>
    </row>
    <row r="57" spans="1:11" s="42" customFormat="1" ht="12.75" hidden="1">
      <c r="A57" s="82"/>
      <c r="B57" s="82"/>
      <c r="C57" s="82"/>
      <c r="D57" s="82"/>
      <c r="E57" s="82"/>
      <c r="F57" s="82"/>
      <c r="G57" s="82"/>
      <c r="H57" s="82"/>
      <c r="I57" s="82"/>
      <c r="J57" s="82"/>
      <c r="K57" s="82"/>
    </row>
    <row r="58" spans="1:11" s="42" customFormat="1" ht="12.75" hidden="1">
      <c r="A58" s="82"/>
      <c r="B58" s="82"/>
      <c r="C58" s="82"/>
      <c r="D58" s="82"/>
      <c r="E58" s="82"/>
      <c r="F58" s="82"/>
      <c r="G58" s="82"/>
      <c r="H58" s="82"/>
      <c r="I58" s="82"/>
      <c r="J58" s="82"/>
      <c r="K58" s="82"/>
    </row>
    <row r="59" spans="1:11" s="42" customFormat="1" ht="12.75" hidden="1">
      <c r="A59" s="82"/>
      <c r="B59" s="82"/>
      <c r="C59" s="82"/>
      <c r="D59" s="82"/>
      <c r="E59" s="82"/>
      <c r="F59" s="82"/>
      <c r="G59" s="82"/>
      <c r="H59" s="82"/>
      <c r="I59" s="82"/>
      <c r="J59" s="82"/>
      <c r="K59" s="82"/>
    </row>
    <row r="60" spans="1:11" s="42" customFormat="1" ht="12.75" hidden="1">
      <c r="A60" s="82"/>
      <c r="B60" s="82"/>
      <c r="C60" s="82"/>
      <c r="D60" s="82"/>
      <c r="E60" s="82"/>
      <c r="F60" s="82"/>
      <c r="G60" s="82"/>
      <c r="H60" s="82"/>
      <c r="I60" s="82"/>
      <c r="J60" s="82"/>
      <c r="K60" s="82"/>
    </row>
    <row r="61" spans="1:11" s="42" customFormat="1" ht="12.75" hidden="1">
      <c r="A61" s="82"/>
      <c r="B61" s="82"/>
      <c r="C61" s="82"/>
      <c r="D61" s="82"/>
      <c r="E61" s="82"/>
      <c r="F61" s="82"/>
      <c r="G61" s="82"/>
      <c r="H61" s="82"/>
      <c r="I61" s="82"/>
      <c r="J61" s="82"/>
      <c r="K61" s="82"/>
    </row>
    <row r="62" spans="1:11" s="42" customFormat="1" ht="12.75" hidden="1">
      <c r="A62" s="82"/>
      <c r="B62" s="82"/>
      <c r="C62" s="82"/>
      <c r="D62" s="82"/>
      <c r="E62" s="82"/>
      <c r="F62" s="82"/>
      <c r="G62" s="82"/>
      <c r="H62" s="82"/>
      <c r="I62" s="82"/>
      <c r="J62" s="82"/>
      <c r="K62" s="82"/>
    </row>
    <row r="63" spans="1:11" s="42" customFormat="1" ht="12.75" hidden="1">
      <c r="A63" s="82"/>
      <c r="B63" s="82"/>
      <c r="C63" s="82"/>
      <c r="D63" s="82"/>
      <c r="E63" s="82"/>
      <c r="F63" s="82"/>
      <c r="G63" s="82"/>
      <c r="H63" s="82"/>
      <c r="I63" s="82"/>
      <c r="J63" s="82"/>
      <c r="K63" s="82"/>
    </row>
    <row r="64" spans="1:11" s="42" customFormat="1" ht="12.75" hidden="1">
      <c r="A64" s="82"/>
      <c r="B64" s="82"/>
      <c r="C64" s="82"/>
      <c r="D64" s="82"/>
      <c r="E64" s="82"/>
      <c r="F64" s="82"/>
      <c r="G64" s="82"/>
      <c r="H64" s="82"/>
      <c r="I64" s="82"/>
      <c r="J64" s="82"/>
      <c r="K64" s="82"/>
    </row>
    <row r="65" spans="1:11" s="42" customFormat="1" ht="12.75" hidden="1">
      <c r="A65" s="82"/>
      <c r="B65" s="82"/>
      <c r="C65" s="82"/>
      <c r="D65" s="82"/>
      <c r="E65" s="82"/>
      <c r="F65" s="82"/>
      <c r="G65" s="82"/>
      <c r="H65" s="82"/>
      <c r="I65" s="82"/>
      <c r="J65" s="82"/>
      <c r="K65" s="82"/>
    </row>
    <row r="66" spans="1:11" s="42" customFormat="1" ht="12.75" hidden="1">
      <c r="A66" s="82"/>
      <c r="B66" s="82"/>
      <c r="C66" s="82"/>
      <c r="D66" s="82"/>
      <c r="E66" s="82"/>
      <c r="F66" s="82"/>
      <c r="G66" s="82"/>
      <c r="H66" s="82"/>
      <c r="I66" s="82"/>
      <c r="J66" s="82"/>
      <c r="K66" s="82"/>
    </row>
    <row r="67" spans="1:11" s="42" customFormat="1" ht="12.75" hidden="1">
      <c r="A67" s="82"/>
      <c r="B67" s="82"/>
      <c r="C67" s="82"/>
      <c r="D67" s="82"/>
      <c r="E67" s="82"/>
      <c r="F67" s="82"/>
      <c r="G67" s="82"/>
      <c r="H67" s="82"/>
      <c r="I67" s="82"/>
      <c r="J67" s="82"/>
      <c r="K67" s="82"/>
    </row>
    <row r="68" spans="1:11" s="42" customFormat="1" ht="12.75" hidden="1">
      <c r="A68" s="82"/>
      <c r="B68" s="82"/>
      <c r="C68" s="82"/>
      <c r="D68" s="82"/>
      <c r="E68" s="82"/>
      <c r="F68" s="82"/>
      <c r="G68" s="82"/>
      <c r="H68" s="82"/>
      <c r="I68" s="82"/>
      <c r="J68" s="82"/>
      <c r="K68" s="82"/>
    </row>
    <row r="69" spans="1:11" s="42" customFormat="1" ht="12.75" hidden="1">
      <c r="A69" s="82"/>
      <c r="B69" s="82"/>
      <c r="C69" s="82"/>
      <c r="D69" s="82"/>
      <c r="E69" s="82"/>
      <c r="F69" s="82"/>
      <c r="G69" s="82"/>
      <c r="H69" s="82"/>
      <c r="I69" s="82"/>
      <c r="J69" s="82"/>
      <c r="K69" s="82"/>
    </row>
    <row r="70" spans="1:11" s="42" customFormat="1" ht="12.75" hidden="1">
      <c r="A70" s="82"/>
      <c r="B70" s="82"/>
      <c r="C70" s="82"/>
      <c r="D70" s="82"/>
      <c r="E70" s="82"/>
      <c r="F70" s="82"/>
      <c r="G70" s="82"/>
      <c r="H70" s="82"/>
      <c r="I70" s="82"/>
      <c r="J70" s="82"/>
      <c r="K70" s="82"/>
    </row>
    <row r="71" spans="1:11" s="42" customFormat="1" ht="12.75" hidden="1">
      <c r="A71" s="82"/>
      <c r="B71" s="82"/>
      <c r="C71" s="82"/>
      <c r="D71" s="82"/>
      <c r="E71" s="82"/>
      <c r="F71" s="82"/>
      <c r="G71" s="82"/>
      <c r="H71" s="82"/>
      <c r="I71" s="82"/>
      <c r="J71" s="82"/>
      <c r="K71" s="82"/>
    </row>
    <row r="72" spans="1:11" s="42" customFormat="1" ht="12.75" hidden="1">
      <c r="A72" s="82"/>
      <c r="B72" s="82"/>
      <c r="C72" s="82"/>
      <c r="D72" s="82"/>
      <c r="E72" s="82"/>
      <c r="F72" s="82"/>
      <c r="G72" s="82"/>
      <c r="H72" s="82"/>
      <c r="I72" s="82"/>
      <c r="J72" s="82"/>
      <c r="K72" s="82"/>
    </row>
    <row r="73" spans="1:11" s="42" customFormat="1" ht="12.75" hidden="1">
      <c r="A73" s="82"/>
      <c r="B73" s="82"/>
      <c r="C73" s="82"/>
      <c r="D73" s="82"/>
      <c r="E73" s="82"/>
      <c r="F73" s="82"/>
      <c r="G73" s="82"/>
      <c r="H73" s="82"/>
      <c r="I73" s="82"/>
      <c r="J73" s="82"/>
      <c r="K73" s="82"/>
    </row>
    <row r="74" spans="1:11" s="42" customFormat="1" ht="12.75" hidden="1">
      <c r="A74" s="82"/>
      <c r="B74" s="82"/>
      <c r="C74" s="82"/>
      <c r="D74" s="82"/>
      <c r="E74" s="82"/>
      <c r="F74" s="82"/>
      <c r="G74" s="82"/>
      <c r="H74" s="82"/>
      <c r="I74" s="82"/>
      <c r="J74" s="82"/>
      <c r="K74" s="82"/>
    </row>
    <row r="75" spans="1:11" s="42" customFormat="1" ht="12.75" hidden="1">
      <c r="A75" s="82"/>
      <c r="B75" s="82"/>
      <c r="C75" s="82"/>
      <c r="D75" s="82"/>
      <c r="E75" s="82"/>
      <c r="F75" s="82"/>
      <c r="G75" s="82"/>
      <c r="H75" s="82"/>
      <c r="I75" s="82"/>
      <c r="J75" s="82"/>
      <c r="K75" s="82"/>
    </row>
    <row r="76" spans="1:11" s="42" customFormat="1" ht="12.75" hidden="1">
      <c r="A76" s="82"/>
      <c r="B76" s="82"/>
      <c r="C76" s="82"/>
      <c r="D76" s="82"/>
      <c r="E76" s="82"/>
      <c r="F76" s="82"/>
      <c r="G76" s="82"/>
      <c r="H76" s="82"/>
      <c r="I76" s="82"/>
      <c r="J76" s="82"/>
      <c r="K76" s="82"/>
    </row>
    <row r="77" spans="1:11" s="42" customFormat="1" ht="12.75" hidden="1">
      <c r="A77" s="82"/>
      <c r="B77" s="82"/>
      <c r="C77" s="82"/>
      <c r="D77" s="82"/>
      <c r="E77" s="82"/>
      <c r="F77" s="82"/>
      <c r="G77" s="82"/>
      <c r="H77" s="82"/>
      <c r="I77" s="82"/>
      <c r="J77" s="82"/>
      <c r="K77" s="82"/>
    </row>
    <row r="78" spans="1:11" s="42" customFormat="1" ht="12.75" hidden="1">
      <c r="A78" s="82"/>
      <c r="B78" s="82"/>
      <c r="C78" s="82"/>
      <c r="D78" s="82"/>
      <c r="E78" s="82"/>
      <c r="F78" s="82"/>
      <c r="G78" s="82"/>
      <c r="H78" s="82"/>
      <c r="I78" s="82"/>
      <c r="J78" s="82"/>
      <c r="K78" s="82"/>
    </row>
    <row r="79" spans="1:11" s="42" customFormat="1" ht="12.75" hidden="1">
      <c r="A79" s="82"/>
      <c r="B79" s="82"/>
      <c r="C79" s="82"/>
      <c r="D79" s="82"/>
      <c r="E79" s="82"/>
      <c r="F79" s="82"/>
      <c r="G79" s="82"/>
      <c r="H79" s="82"/>
      <c r="I79" s="82"/>
      <c r="J79" s="82"/>
      <c r="K79" s="82"/>
    </row>
    <row r="80" spans="1:11" s="42" customFormat="1" ht="12.75" hidden="1">
      <c r="A80" s="82"/>
      <c r="B80" s="82"/>
      <c r="C80" s="82"/>
      <c r="D80" s="82"/>
      <c r="E80" s="82"/>
      <c r="F80" s="82"/>
      <c r="G80" s="82"/>
      <c r="H80" s="82"/>
      <c r="I80" s="82"/>
      <c r="J80" s="82"/>
      <c r="K80" s="82"/>
    </row>
    <row r="81" spans="1:11" s="42" customFormat="1" ht="12.75" hidden="1">
      <c r="A81" s="82"/>
      <c r="B81" s="82"/>
      <c r="C81" s="82"/>
      <c r="D81" s="82"/>
      <c r="E81" s="82"/>
      <c r="F81" s="82"/>
      <c r="G81" s="82"/>
      <c r="H81" s="82"/>
      <c r="I81" s="82"/>
      <c r="J81" s="82"/>
      <c r="K81" s="82"/>
    </row>
    <row r="82" spans="1:11" s="42" customFormat="1" ht="12.75" hidden="1">
      <c r="A82" s="82"/>
      <c r="B82" s="82"/>
      <c r="C82" s="82"/>
      <c r="D82" s="82"/>
      <c r="E82" s="82"/>
      <c r="F82" s="82"/>
      <c r="G82" s="82"/>
      <c r="H82" s="82"/>
      <c r="I82" s="82"/>
      <c r="J82" s="82"/>
      <c r="K82" s="82"/>
    </row>
    <row r="83" spans="1:11" s="42" customFormat="1" ht="12.75" hidden="1">
      <c r="A83" s="82"/>
      <c r="B83" s="82"/>
      <c r="C83" s="82"/>
      <c r="D83" s="82"/>
      <c r="E83" s="82"/>
      <c r="F83" s="82"/>
      <c r="G83" s="82"/>
      <c r="H83" s="82"/>
      <c r="I83" s="82"/>
      <c r="J83" s="82"/>
      <c r="K83" s="82"/>
    </row>
    <row r="84" spans="1:11" s="42" customFormat="1" ht="12.75" hidden="1">
      <c r="A84" s="82"/>
      <c r="B84" s="82"/>
      <c r="C84" s="82"/>
      <c r="D84" s="82"/>
      <c r="E84" s="82"/>
      <c r="F84" s="82"/>
      <c r="G84" s="82"/>
      <c r="H84" s="82"/>
      <c r="I84" s="82"/>
      <c r="J84" s="82"/>
      <c r="K84" s="82"/>
    </row>
    <row r="85" spans="1:11" s="42" customFormat="1" ht="12.75" hidden="1">
      <c r="A85" s="82"/>
      <c r="B85" s="82"/>
      <c r="C85" s="82"/>
      <c r="D85" s="82"/>
      <c r="E85" s="82"/>
      <c r="F85" s="82"/>
      <c r="G85" s="82"/>
      <c r="H85" s="82"/>
      <c r="I85" s="82"/>
      <c r="J85" s="82"/>
      <c r="K85" s="82"/>
    </row>
    <row r="86" spans="1:11" s="42" customFormat="1" ht="12.75" hidden="1">
      <c r="A86" s="82"/>
      <c r="B86" s="82"/>
      <c r="C86" s="82"/>
      <c r="D86" s="82"/>
      <c r="E86" s="82"/>
      <c r="F86" s="82"/>
      <c r="G86" s="82"/>
      <c r="H86" s="82"/>
      <c r="I86" s="82"/>
      <c r="J86" s="82"/>
      <c r="K86" s="82"/>
    </row>
    <row r="87" spans="1:11" s="42" customFormat="1" ht="12.75" hidden="1">
      <c r="A87" s="82"/>
      <c r="B87" s="82"/>
      <c r="C87" s="82"/>
      <c r="D87" s="82"/>
      <c r="E87" s="82"/>
      <c r="F87" s="82"/>
      <c r="G87" s="82"/>
      <c r="H87" s="82"/>
      <c r="I87" s="82"/>
      <c r="J87" s="82"/>
      <c r="K87" s="82"/>
    </row>
    <row r="88" spans="1:11" s="42" customFormat="1" ht="12.75" hidden="1">
      <c r="A88" s="82"/>
      <c r="B88" s="82"/>
      <c r="C88" s="82"/>
      <c r="D88" s="82"/>
      <c r="E88" s="82"/>
      <c r="F88" s="82"/>
      <c r="G88" s="82"/>
      <c r="H88" s="82"/>
      <c r="I88" s="82"/>
      <c r="J88" s="82"/>
      <c r="K88" s="82"/>
    </row>
    <row r="89" spans="1:11" s="42" customFormat="1" ht="12.75" hidden="1">
      <c r="A89" s="82"/>
      <c r="B89" s="82"/>
      <c r="C89" s="82"/>
      <c r="D89" s="82"/>
      <c r="E89" s="82"/>
      <c r="F89" s="82"/>
      <c r="G89" s="82"/>
      <c r="H89" s="82"/>
      <c r="I89" s="82"/>
      <c r="J89" s="82"/>
      <c r="K89" s="82"/>
    </row>
    <row r="90" spans="1:11" s="42" customFormat="1" ht="12.75" hidden="1">
      <c r="A90" s="82"/>
      <c r="B90" s="82"/>
      <c r="C90" s="82"/>
      <c r="D90" s="82"/>
      <c r="E90" s="82"/>
      <c r="F90" s="82"/>
      <c r="G90" s="82"/>
      <c r="H90" s="82"/>
      <c r="I90" s="82"/>
      <c r="J90" s="82"/>
      <c r="K90" s="82"/>
    </row>
    <row r="91" spans="1:11" s="42" customFormat="1" ht="12.75" hidden="1">
      <c r="A91" s="82"/>
      <c r="B91" s="82"/>
      <c r="C91" s="82"/>
      <c r="D91" s="82"/>
      <c r="E91" s="82"/>
      <c r="F91" s="82"/>
      <c r="G91" s="82"/>
      <c r="H91" s="82"/>
      <c r="I91" s="82"/>
      <c r="J91" s="82"/>
      <c r="K91" s="82"/>
    </row>
    <row r="92" spans="1:11" s="42" customFormat="1" ht="12.75" hidden="1">
      <c r="A92" s="82"/>
      <c r="B92" s="82"/>
      <c r="C92" s="82"/>
      <c r="D92" s="82"/>
      <c r="E92" s="82"/>
      <c r="F92" s="82"/>
      <c r="G92" s="82"/>
      <c r="H92" s="82"/>
      <c r="I92" s="82"/>
      <c r="J92" s="82"/>
      <c r="K92" s="82"/>
    </row>
    <row r="93" spans="1:11" s="42" customFormat="1" ht="12.75" hidden="1">
      <c r="A93" s="82"/>
      <c r="B93" s="82"/>
      <c r="C93" s="82"/>
      <c r="D93" s="82"/>
      <c r="E93" s="82"/>
      <c r="F93" s="82"/>
      <c r="G93" s="82"/>
      <c r="H93" s="82"/>
      <c r="I93" s="82"/>
      <c r="J93" s="82"/>
      <c r="K93" s="82"/>
    </row>
    <row r="94" spans="1:11" s="42" customFormat="1" ht="12.75" hidden="1">
      <c r="A94" s="82"/>
      <c r="B94" s="82"/>
      <c r="C94" s="82"/>
      <c r="D94" s="82"/>
      <c r="E94" s="82"/>
      <c r="F94" s="82"/>
      <c r="G94" s="82"/>
      <c r="H94" s="82"/>
      <c r="I94" s="82"/>
      <c r="J94" s="82"/>
      <c r="K94" s="82"/>
    </row>
    <row r="95" spans="1:11" s="42" customFormat="1" ht="12.75" hidden="1">
      <c r="A95" s="82"/>
      <c r="B95" s="82"/>
      <c r="C95" s="82"/>
      <c r="D95" s="82"/>
      <c r="E95" s="82"/>
      <c r="F95" s="82"/>
      <c r="G95" s="82"/>
      <c r="H95" s="82"/>
      <c r="I95" s="82"/>
      <c r="J95" s="82"/>
      <c r="K95" s="82"/>
    </row>
    <row r="96" spans="1:11" s="42" customFormat="1" ht="12.75" hidden="1">
      <c r="A96" s="82"/>
      <c r="B96" s="82"/>
      <c r="C96" s="82"/>
      <c r="D96" s="82"/>
      <c r="E96" s="82"/>
      <c r="F96" s="82"/>
      <c r="G96" s="82"/>
      <c r="H96" s="82"/>
      <c r="I96" s="82"/>
      <c r="J96" s="82"/>
      <c r="K96" s="82"/>
    </row>
    <row r="97" spans="1:11" s="42" customFormat="1" ht="12.75" hidden="1">
      <c r="A97" s="82"/>
      <c r="B97" s="82"/>
      <c r="C97" s="82"/>
      <c r="D97" s="82"/>
      <c r="E97" s="82"/>
      <c r="F97" s="82"/>
      <c r="G97" s="82"/>
      <c r="H97" s="82"/>
      <c r="I97" s="82"/>
      <c r="J97" s="82"/>
      <c r="K97" s="82"/>
    </row>
    <row r="98" spans="1:11" s="42" customFormat="1" ht="12.75" hidden="1">
      <c r="A98" s="82"/>
      <c r="B98" s="82"/>
      <c r="C98" s="82"/>
      <c r="D98" s="82"/>
      <c r="E98" s="82"/>
      <c r="F98" s="82"/>
      <c r="G98" s="82"/>
      <c r="H98" s="82"/>
      <c r="I98" s="82"/>
      <c r="J98" s="82"/>
      <c r="K98" s="82"/>
    </row>
    <row r="99" spans="1:11" s="42" customFormat="1" ht="12.75" hidden="1">
      <c r="A99" s="82"/>
      <c r="B99" s="82"/>
      <c r="C99" s="82"/>
      <c r="D99" s="82"/>
      <c r="E99" s="82"/>
      <c r="F99" s="82"/>
      <c r="G99" s="82"/>
      <c r="H99" s="82"/>
      <c r="I99" s="82"/>
      <c r="J99" s="82"/>
      <c r="K99" s="82"/>
    </row>
    <row r="100" spans="1:11" s="42" customFormat="1" ht="12.75" hidden="1">
      <c r="A100" s="82"/>
      <c r="B100" s="82"/>
      <c r="C100" s="82"/>
      <c r="D100" s="82"/>
      <c r="E100" s="82"/>
      <c r="F100" s="82"/>
      <c r="G100" s="82"/>
      <c r="H100" s="82"/>
      <c r="I100" s="82"/>
      <c r="J100" s="82"/>
      <c r="K100" s="82"/>
    </row>
    <row r="101" spans="1:11" s="42" customFormat="1" ht="12.75" hidden="1">
      <c r="A101" s="82"/>
      <c r="B101" s="82"/>
      <c r="C101" s="82"/>
      <c r="D101" s="82"/>
      <c r="E101" s="82"/>
      <c r="F101" s="82"/>
      <c r="G101" s="82"/>
      <c r="H101" s="82"/>
      <c r="I101" s="82"/>
      <c r="J101" s="82"/>
      <c r="K101" s="82"/>
    </row>
  </sheetData>
  <mergeCells count="16">
    <mergeCell ref="B31:J31"/>
    <mergeCell ref="B36:J36"/>
    <mergeCell ref="B32:J32"/>
    <mergeCell ref="B34:J34"/>
    <mergeCell ref="B33:J33"/>
    <mergeCell ref="B35:J35"/>
    <mergeCell ref="B6:C6"/>
    <mergeCell ref="B24:C24"/>
    <mergeCell ref="D4:E4"/>
    <mergeCell ref="J4:J5"/>
    <mergeCell ref="F4:F5"/>
    <mergeCell ref="B3:C5"/>
    <mergeCell ref="B18:C18"/>
    <mergeCell ref="B12:C12"/>
    <mergeCell ref="G4:H4"/>
    <mergeCell ref="I4:I5"/>
  </mergeCells>
  <hyperlinks>
    <hyperlink ref="B1" location="ToC!A1" display="Back to Table of Contents" xr:uid="{BF53E956-16D1-4FE4-9992-DFAD077E4449}"/>
  </hyperlinks>
  <pageMargins left="0.5" right="0.5" top="0.5" bottom="0.5" header="0.25" footer="0.3"/>
  <pageSetup scale="70" orientation="landscape" r:id="rId1"/>
  <headerFooter>
    <oddFooter>&amp;L&amp;G&amp;CSupplementary Regulatory Capital Disclosure&amp;R Page &amp;P of &amp;N</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sheetPr>
  <dimension ref="A1:S114"/>
  <sheetViews>
    <sheetView zoomScale="115" zoomScaleNormal="115" workbookViewId="0"/>
  </sheetViews>
  <sheetFormatPr defaultColWidth="0" defaultRowHeight="15" zeroHeight="1"/>
  <cols>
    <col min="1" max="1" width="1.5703125" style="90" customWidth="1"/>
    <col min="2" max="2" width="8.5703125" customWidth="1"/>
    <col min="3" max="3" width="62.5703125" customWidth="1"/>
    <col min="4" max="4" width="13.5703125" customWidth="1"/>
    <col min="5" max="7" width="12.42578125" customWidth="1"/>
    <col min="8" max="8" width="1.5703125" customWidth="1"/>
    <col min="9" max="16384" width="8.5703125" hidden="1"/>
  </cols>
  <sheetData>
    <row r="1" spans="1:19" ht="12" customHeight="1">
      <c r="B1" s="303" t="s">
        <v>127</v>
      </c>
      <c r="C1" s="90"/>
      <c r="D1" s="90"/>
      <c r="E1" s="90"/>
      <c r="F1" s="90"/>
      <c r="G1" s="90"/>
      <c r="H1" s="90"/>
      <c r="I1" s="90"/>
      <c r="J1" s="90"/>
      <c r="K1" s="90"/>
      <c r="L1" s="90"/>
      <c r="M1" s="90"/>
      <c r="N1" s="90"/>
      <c r="O1" s="90"/>
      <c r="P1" s="90"/>
      <c r="Q1" s="90"/>
      <c r="R1" s="90"/>
      <c r="S1" s="90"/>
    </row>
    <row r="2" spans="1:19" s="1001" customFormat="1" ht="20.100000000000001" customHeight="1">
      <c r="A2" s="1000"/>
      <c r="B2" s="1082" t="s">
        <v>820</v>
      </c>
      <c r="C2" s="1087"/>
      <c r="D2" s="1087"/>
      <c r="E2" s="1087"/>
      <c r="F2" s="1087"/>
      <c r="G2" s="1182"/>
      <c r="H2" s="1000"/>
    </row>
    <row r="3" spans="1:19" ht="14.45" customHeight="1">
      <c r="B3" s="1992" t="s">
        <v>129</v>
      </c>
      <c r="C3" s="1993"/>
      <c r="D3" s="1314" t="s">
        <v>211</v>
      </c>
      <c r="E3" s="915" t="s">
        <v>490</v>
      </c>
      <c r="F3" s="915" t="s">
        <v>491</v>
      </c>
      <c r="G3" s="914" t="s">
        <v>492</v>
      </c>
      <c r="H3" s="90"/>
    </row>
    <row r="4" spans="1:19" ht="24.6" customHeight="1">
      <c r="B4" s="1994"/>
      <c r="C4" s="1995"/>
      <c r="D4" s="1317" t="str">
        <f>CurrQtr</f>
        <v>Q2 2022</v>
      </c>
      <c r="E4" s="898" t="s">
        <v>3</v>
      </c>
      <c r="F4" s="898" t="s">
        <v>130</v>
      </c>
      <c r="G4" s="531" t="s">
        <v>131</v>
      </c>
      <c r="H4" s="90"/>
    </row>
    <row r="5" spans="1:19" s="42" customFormat="1" ht="15" customHeight="1">
      <c r="A5" s="82"/>
      <c r="B5" s="1193">
        <v>1</v>
      </c>
      <c r="C5" s="1194" t="s">
        <v>821</v>
      </c>
      <c r="D5" s="1228">
        <v>4790</v>
      </c>
      <c r="E5" s="731">
        <v>4935</v>
      </c>
      <c r="F5" s="731">
        <v>5403</v>
      </c>
      <c r="G5" s="1196">
        <v>5846</v>
      </c>
      <c r="H5" s="82"/>
    </row>
    <row r="6" spans="1:19" s="42" customFormat="1" ht="14.1" customHeight="1">
      <c r="A6" s="82"/>
      <c r="B6" s="896">
        <v>2</v>
      </c>
      <c r="C6" s="1835" t="s">
        <v>1430</v>
      </c>
      <c r="D6" s="559">
        <v>1154</v>
      </c>
      <c r="E6" s="731">
        <v>1162</v>
      </c>
      <c r="F6" s="731">
        <v>1237</v>
      </c>
      <c r="G6" s="1196">
        <v>1588</v>
      </c>
      <c r="H6" s="82"/>
    </row>
    <row r="7" spans="1:19" s="42" customFormat="1" ht="14.1" customHeight="1">
      <c r="A7" s="82"/>
      <c r="B7" s="896">
        <v>3</v>
      </c>
      <c r="C7" s="1835" t="s">
        <v>1431</v>
      </c>
      <c r="D7" s="559">
        <v>-795</v>
      </c>
      <c r="E7" s="731">
        <v>-682</v>
      </c>
      <c r="F7" s="731">
        <v>-720</v>
      </c>
      <c r="G7" s="1196">
        <v>-801</v>
      </c>
      <c r="H7" s="82"/>
    </row>
    <row r="8" spans="1:19" s="42" customFormat="1" ht="12.75">
      <c r="A8" s="82"/>
      <c r="B8" s="896">
        <v>4</v>
      </c>
      <c r="C8" s="638" t="s">
        <v>822</v>
      </c>
      <c r="D8" s="493">
        <v>-550</v>
      </c>
      <c r="E8" s="731">
        <v>-593</v>
      </c>
      <c r="F8" s="731">
        <v>-706</v>
      </c>
      <c r="G8" s="1196">
        <v>-1144</v>
      </c>
      <c r="H8" s="82"/>
    </row>
    <row r="9" spans="1:19" s="42" customFormat="1">
      <c r="A9" s="82"/>
      <c r="B9" s="1185">
        <v>5</v>
      </c>
      <c r="C9" s="659" t="s">
        <v>1432</v>
      </c>
      <c r="D9" s="661">
        <v>2</v>
      </c>
      <c r="E9" s="627">
        <v>-32</v>
      </c>
      <c r="F9" s="627">
        <v>-279</v>
      </c>
      <c r="G9" s="623">
        <v>-86</v>
      </c>
      <c r="H9" s="82"/>
    </row>
    <row r="10" spans="1:19" s="42" customFormat="1">
      <c r="A10" s="82"/>
      <c r="B10" s="1192">
        <v>6</v>
      </c>
      <c r="C10" s="660" t="s">
        <v>823</v>
      </c>
      <c r="D10" s="662">
        <v>4601</v>
      </c>
      <c r="E10" s="630">
        <v>4790</v>
      </c>
      <c r="F10" s="630">
        <v>4935</v>
      </c>
      <c r="G10" s="626">
        <v>5403</v>
      </c>
      <c r="H10" s="82"/>
    </row>
    <row r="11" spans="1:19" s="42" customFormat="1" ht="8.1" customHeight="1">
      <c r="A11" s="82"/>
      <c r="B11" s="177"/>
      <c r="C11" s="178"/>
      <c r="D11" s="178"/>
      <c r="E11" s="178"/>
      <c r="F11" s="178"/>
      <c r="G11" s="179"/>
      <c r="H11" s="82"/>
    </row>
    <row r="12" spans="1:19" s="42" customFormat="1" ht="26.85" customHeight="1">
      <c r="A12" s="82"/>
      <c r="B12" s="2012" t="s">
        <v>824</v>
      </c>
      <c r="C12" s="2012"/>
      <c r="D12" s="2012"/>
      <c r="E12" s="2012"/>
      <c r="F12" s="2012"/>
      <c r="G12" s="2012"/>
      <c r="H12" s="82"/>
    </row>
    <row r="13" spans="1:19" s="42" customFormat="1" ht="28.35" customHeight="1">
      <c r="A13" s="82"/>
      <c r="B13" s="2012" t="s">
        <v>825</v>
      </c>
      <c r="C13" s="2012"/>
      <c r="D13" s="2012"/>
      <c r="E13" s="2012"/>
      <c r="F13" s="2012"/>
      <c r="G13" s="2012"/>
      <c r="H13" s="82"/>
    </row>
    <row r="14" spans="1:19" s="42" customFormat="1" ht="12.75">
      <c r="A14" s="82"/>
      <c r="B14" s="2014" t="s">
        <v>1435</v>
      </c>
      <c r="C14" s="2014"/>
      <c r="D14" s="2014"/>
      <c r="E14" s="2014"/>
      <c r="F14" s="2014"/>
      <c r="G14" s="2014"/>
      <c r="H14" s="82"/>
    </row>
    <row r="15" spans="1:19" s="42" customFormat="1" ht="12.75">
      <c r="A15" s="82"/>
      <c r="B15" s="2012" t="s">
        <v>1433</v>
      </c>
      <c r="C15" s="2012"/>
      <c r="D15" s="2012"/>
      <c r="E15" s="2012"/>
      <c r="F15" s="2012"/>
      <c r="G15" s="2012"/>
      <c r="H15" s="82"/>
    </row>
    <row r="16" spans="1:19" s="42" customFormat="1" ht="27" customHeight="1">
      <c r="A16" s="82"/>
      <c r="B16" s="2012" t="s">
        <v>1434</v>
      </c>
      <c r="C16" s="2012"/>
      <c r="D16" s="2012"/>
      <c r="E16" s="2012"/>
      <c r="F16" s="2012"/>
      <c r="G16" s="2012"/>
      <c r="H16" s="82"/>
    </row>
    <row r="17" spans="1:8" s="42" customFormat="1" ht="8.85" hidden="1" customHeight="1">
      <c r="A17" s="82"/>
      <c r="B17" s="2013"/>
      <c r="C17" s="2013"/>
      <c r="D17" s="2013"/>
      <c r="E17" s="2013"/>
      <c r="F17" s="2013"/>
      <c r="G17" s="2013"/>
      <c r="H17" s="82"/>
    </row>
    <row r="18" spans="1:8" s="42" customFormat="1" ht="14.1" hidden="1" customHeight="1">
      <c r="A18" s="82"/>
      <c r="B18"/>
      <c r="C18"/>
      <c r="D18"/>
      <c r="E18"/>
      <c r="F18"/>
      <c r="G18"/>
    </row>
    <row r="19" spans="1:8" s="42" customFormat="1" ht="14.1" hidden="1" customHeight="1">
      <c r="A19" s="82"/>
      <c r="B19"/>
      <c r="C19"/>
      <c r="D19"/>
      <c r="E19"/>
      <c r="F19"/>
      <c r="G19"/>
    </row>
    <row r="20" spans="1:8" s="42" customFormat="1" ht="14.1" hidden="1" customHeight="1">
      <c r="A20" s="82"/>
      <c r="B20"/>
      <c r="C20"/>
      <c r="D20"/>
      <c r="E20"/>
      <c r="F20"/>
      <c r="G20"/>
    </row>
    <row r="21" spans="1:8" s="42" customFormat="1" ht="14.1" hidden="1" customHeight="1">
      <c r="A21" s="82"/>
      <c r="B21"/>
      <c r="C21"/>
      <c r="D21"/>
      <c r="E21"/>
      <c r="F21"/>
      <c r="G21"/>
    </row>
    <row r="22" spans="1:8" s="42" customFormat="1" ht="14.1" hidden="1" customHeight="1">
      <c r="A22" s="82"/>
      <c r="B22"/>
      <c r="C22"/>
      <c r="D22"/>
      <c r="E22"/>
      <c r="F22"/>
      <c r="G22"/>
    </row>
    <row r="23" spans="1:8" s="42" customFormat="1" ht="14.1" hidden="1" customHeight="1">
      <c r="A23" s="82"/>
      <c r="B23"/>
      <c r="C23"/>
      <c r="D23"/>
      <c r="E23"/>
      <c r="F23"/>
      <c r="G23"/>
    </row>
    <row r="24" spans="1:8" s="42" customFormat="1" ht="14.1" hidden="1" customHeight="1">
      <c r="A24" s="82"/>
      <c r="B24"/>
      <c r="C24"/>
      <c r="D24"/>
      <c r="E24"/>
      <c r="F24"/>
      <c r="G24"/>
    </row>
    <row r="25" spans="1:8" s="42" customFormat="1" ht="12.75" hidden="1">
      <c r="A25" s="82"/>
    </row>
    <row r="26" spans="1:8" s="42" customFormat="1" ht="12.75" hidden="1">
      <c r="A26" s="82"/>
      <c r="B26" s="69"/>
    </row>
    <row r="27" spans="1:8" s="42" customFormat="1" ht="12.75" hidden="1">
      <c r="A27" s="82"/>
    </row>
    <row r="28" spans="1:8" s="42" customFormat="1" ht="12.75" hidden="1">
      <c r="A28" s="82"/>
      <c r="B28" s="69"/>
    </row>
    <row r="29" spans="1:8" s="42" customFormat="1" ht="12.75" hidden="1">
      <c r="A29" s="82"/>
      <c r="B29" s="78"/>
    </row>
    <row r="30" spans="1:8" s="42" customFormat="1" ht="12.75" hidden="1">
      <c r="A30" s="82"/>
      <c r="B30" s="69"/>
    </row>
    <row r="31" spans="1:8" s="42" customFormat="1" ht="12.75" hidden="1">
      <c r="A31" s="82"/>
      <c r="B31" s="69"/>
    </row>
    <row r="32" spans="1:8" s="42" customFormat="1" ht="12.75" hidden="1">
      <c r="A32" s="82"/>
      <c r="B32" s="69"/>
    </row>
    <row r="33" spans="1:7" s="42" customFormat="1" ht="12.75" hidden="1">
      <c r="A33" s="82"/>
      <c r="B33" s="69"/>
    </row>
    <row r="34" spans="1:7" s="42" customFormat="1" ht="24.75" hidden="1" customHeight="1">
      <c r="A34" s="82"/>
      <c r="B34" s="2011"/>
      <c r="C34" s="2011"/>
      <c r="D34" s="2011"/>
      <c r="E34" s="2011"/>
      <c r="F34" s="2011"/>
      <c r="G34" s="2011"/>
    </row>
    <row r="35" spans="1:7" s="42" customFormat="1" ht="12.75" hidden="1">
      <c r="A35" s="82"/>
    </row>
    <row r="36" spans="1:7" s="42" customFormat="1" ht="12.75" hidden="1">
      <c r="A36" s="82"/>
      <c r="B36" s="79"/>
    </row>
    <row r="37" spans="1:7" s="42" customFormat="1" ht="12.75" hidden="1">
      <c r="A37" s="82"/>
      <c r="B37" s="74"/>
    </row>
    <row r="38" spans="1:7" s="42" customFormat="1" ht="12.75" hidden="1">
      <c r="A38" s="82"/>
      <c r="B38" s="74"/>
    </row>
    <row r="39" spans="1:7" s="42" customFormat="1" ht="12.75" hidden="1">
      <c r="A39" s="82"/>
      <c r="B39" s="74"/>
    </row>
    <row r="40" spans="1:7" s="42" customFormat="1" ht="12.75" hidden="1">
      <c r="A40" s="82"/>
      <c r="B40" s="74"/>
    </row>
    <row r="41" spans="1:7" s="42" customFormat="1" ht="12.75" hidden="1">
      <c r="A41" s="82"/>
      <c r="B41" s="74"/>
    </row>
    <row r="42" spans="1:7" s="42" customFormat="1" ht="12.75" hidden="1">
      <c r="A42" s="82"/>
    </row>
    <row r="43" spans="1:7" s="42" customFormat="1" ht="12.75" hidden="1">
      <c r="A43" s="82"/>
    </row>
    <row r="44" spans="1:7" s="42" customFormat="1" ht="12.75" hidden="1">
      <c r="A44" s="82"/>
    </row>
    <row r="45" spans="1:7" s="42" customFormat="1" ht="12.75" hidden="1">
      <c r="A45" s="82"/>
    </row>
    <row r="46" spans="1:7" s="42" customFormat="1" ht="12.75" hidden="1">
      <c r="A46" s="82"/>
    </row>
    <row r="47" spans="1:7" s="42" customFormat="1" ht="12.75" hidden="1">
      <c r="A47" s="82"/>
    </row>
    <row r="48" spans="1:7" s="42" customFormat="1" ht="12.75" hidden="1">
      <c r="A48" s="82"/>
    </row>
    <row r="49" spans="1:1" s="42" customFormat="1" ht="12.75" hidden="1">
      <c r="A49" s="82"/>
    </row>
    <row r="50" spans="1:1" s="42" customFormat="1" ht="12.75" hidden="1">
      <c r="A50" s="82"/>
    </row>
    <row r="51" spans="1:1" s="42" customFormat="1" ht="12.75" hidden="1">
      <c r="A51" s="82"/>
    </row>
    <row r="52" spans="1:1" s="42" customFormat="1" ht="12.75" hidden="1">
      <c r="A52" s="82"/>
    </row>
    <row r="53" spans="1:1" s="42" customFormat="1" ht="12.75" hidden="1">
      <c r="A53" s="82"/>
    </row>
    <row r="54" spans="1:1" s="42" customFormat="1" ht="12.75" hidden="1">
      <c r="A54" s="82"/>
    </row>
    <row r="55" spans="1:1" s="42" customFormat="1" ht="12.75" hidden="1">
      <c r="A55" s="82"/>
    </row>
    <row r="56" spans="1:1" s="42" customFormat="1" ht="12.75" hidden="1">
      <c r="A56" s="82"/>
    </row>
    <row r="57" spans="1:1" s="42" customFormat="1" ht="12.75" hidden="1">
      <c r="A57" s="82"/>
    </row>
    <row r="58" spans="1:1" s="42" customFormat="1" ht="12.75" hidden="1">
      <c r="A58" s="82"/>
    </row>
    <row r="59" spans="1:1" s="42" customFormat="1" ht="12.75" hidden="1">
      <c r="A59" s="82"/>
    </row>
    <row r="60" spans="1:1" s="42" customFormat="1" ht="12.75" hidden="1">
      <c r="A60" s="82"/>
    </row>
    <row r="61" spans="1:1" s="42" customFormat="1" ht="12.75" hidden="1">
      <c r="A61" s="82"/>
    </row>
    <row r="62" spans="1:1" s="42" customFormat="1" ht="12.75" hidden="1">
      <c r="A62" s="82"/>
    </row>
    <row r="63" spans="1:1" s="42" customFormat="1" ht="12.75" hidden="1">
      <c r="A63" s="82"/>
    </row>
    <row r="64" spans="1:1" s="42" customFormat="1" ht="12.75" hidden="1">
      <c r="A64" s="82"/>
    </row>
    <row r="65" spans="1:1" s="42" customFormat="1" ht="12.75" hidden="1">
      <c r="A65" s="82"/>
    </row>
    <row r="66" spans="1:1" s="42" customFormat="1" ht="12.75" hidden="1">
      <c r="A66" s="82"/>
    </row>
    <row r="67" spans="1:1" s="42" customFormat="1" ht="12.75" hidden="1">
      <c r="A67" s="82"/>
    </row>
    <row r="68" spans="1:1" s="42" customFormat="1" ht="12.75" hidden="1">
      <c r="A68" s="82"/>
    </row>
    <row r="69" spans="1:1" s="42" customFormat="1" ht="12.75" hidden="1">
      <c r="A69" s="82"/>
    </row>
    <row r="70" spans="1:1" s="42" customFormat="1" ht="12.75" hidden="1">
      <c r="A70" s="82"/>
    </row>
    <row r="71" spans="1:1" s="42" customFormat="1" ht="12.75" hidden="1">
      <c r="A71" s="82"/>
    </row>
    <row r="72" spans="1:1" s="42" customFormat="1" ht="12.75" hidden="1">
      <c r="A72" s="82"/>
    </row>
    <row r="73" spans="1:1" s="42" customFormat="1" ht="12.75" hidden="1">
      <c r="A73" s="82"/>
    </row>
    <row r="74" spans="1:1" s="42" customFormat="1" ht="12.75" hidden="1">
      <c r="A74" s="82"/>
    </row>
    <row r="75" spans="1:1" s="42" customFormat="1" ht="12.75" hidden="1">
      <c r="A75" s="82"/>
    </row>
    <row r="76" spans="1:1" s="42" customFormat="1" ht="12.75" hidden="1">
      <c r="A76" s="82"/>
    </row>
    <row r="77" spans="1:1" s="42" customFormat="1" ht="12.75" hidden="1">
      <c r="A77" s="82"/>
    </row>
    <row r="78" spans="1:1" s="42" customFormat="1" ht="12.75" hidden="1">
      <c r="A78" s="82"/>
    </row>
    <row r="79" spans="1:1" s="42" customFormat="1" ht="12.75" hidden="1">
      <c r="A79" s="82"/>
    </row>
    <row r="80" spans="1:1" s="42" customFormat="1" ht="12.75" hidden="1">
      <c r="A80" s="82"/>
    </row>
    <row r="81" spans="1:1" s="42" customFormat="1" ht="12.75" hidden="1">
      <c r="A81" s="82"/>
    </row>
    <row r="82" spans="1:1" s="42" customFormat="1" ht="12.75" hidden="1">
      <c r="A82" s="82"/>
    </row>
    <row r="83" spans="1:1" s="42" customFormat="1" ht="12.75" hidden="1">
      <c r="A83" s="82"/>
    </row>
    <row r="84" spans="1:1" s="42" customFormat="1" ht="12.75" hidden="1">
      <c r="A84" s="82"/>
    </row>
    <row r="85" spans="1:1" s="42" customFormat="1" ht="12.75" hidden="1">
      <c r="A85" s="82"/>
    </row>
    <row r="86" spans="1:1" s="42" customFormat="1" ht="12.75" hidden="1">
      <c r="A86" s="82"/>
    </row>
    <row r="87" spans="1:1" s="42" customFormat="1" ht="12.75" hidden="1">
      <c r="A87" s="82"/>
    </row>
    <row r="88" spans="1:1" s="42" customFormat="1" ht="12.75" hidden="1">
      <c r="A88" s="82"/>
    </row>
    <row r="89" spans="1:1" s="42" customFormat="1" ht="12.75" hidden="1">
      <c r="A89" s="82"/>
    </row>
    <row r="90" spans="1:1" s="42" customFormat="1" ht="12.75" hidden="1">
      <c r="A90" s="82"/>
    </row>
    <row r="91" spans="1:1" s="42" customFormat="1" ht="12.75" hidden="1">
      <c r="A91" s="82"/>
    </row>
    <row r="92" spans="1:1" s="42" customFormat="1" ht="12.75" hidden="1">
      <c r="A92" s="82"/>
    </row>
    <row r="93" spans="1:1" s="42" customFormat="1" ht="12.75" hidden="1">
      <c r="A93" s="82"/>
    </row>
    <row r="94" spans="1:1" s="42" customFormat="1" ht="12.75" hidden="1">
      <c r="A94" s="82"/>
    </row>
    <row r="95" spans="1:1" s="42" customFormat="1" ht="12.75" hidden="1">
      <c r="A95" s="82"/>
    </row>
    <row r="96" spans="1:1" s="42" customFormat="1" ht="12.75" hidden="1">
      <c r="A96" s="82"/>
    </row>
    <row r="97" spans="1:1" s="42" customFormat="1" ht="12.75" hidden="1">
      <c r="A97" s="82"/>
    </row>
    <row r="98" spans="1:1" s="42" customFormat="1" ht="12.75" hidden="1">
      <c r="A98" s="82"/>
    </row>
    <row r="99" spans="1:1" s="42" customFormat="1" ht="12.75" hidden="1">
      <c r="A99" s="82"/>
    </row>
    <row r="100" spans="1:1" s="42" customFormat="1" ht="12.75" hidden="1">
      <c r="A100" s="82"/>
    </row>
    <row r="101" spans="1:1" s="42" customFormat="1" ht="12.75" hidden="1">
      <c r="A101" s="82"/>
    </row>
    <row r="102" spans="1:1" s="42" customFormat="1" ht="12.75" hidden="1">
      <c r="A102" s="82"/>
    </row>
    <row r="103" spans="1:1" s="42" customFormat="1" ht="12.75" hidden="1">
      <c r="A103" s="82"/>
    </row>
    <row r="104" spans="1:1" s="42" customFormat="1" ht="12.75" hidden="1">
      <c r="A104" s="82"/>
    </row>
    <row r="105" spans="1:1" s="42" customFormat="1" ht="12.75" hidden="1">
      <c r="A105" s="82"/>
    </row>
    <row r="106" spans="1:1" s="42" customFormat="1" ht="12.75" hidden="1">
      <c r="A106" s="82"/>
    </row>
    <row r="107" spans="1:1" s="42" customFormat="1" ht="12.75" hidden="1">
      <c r="A107" s="82"/>
    </row>
    <row r="108" spans="1:1" s="42" customFormat="1" ht="12.75" hidden="1">
      <c r="A108" s="82"/>
    </row>
    <row r="109" spans="1:1" s="42" customFormat="1" ht="12.75" hidden="1">
      <c r="A109" s="82"/>
    </row>
    <row r="110" spans="1:1" s="42" customFormat="1" ht="12.75" hidden="1">
      <c r="A110" s="82"/>
    </row>
    <row r="111" spans="1:1" s="42" customFormat="1" ht="12.75" hidden="1">
      <c r="A111" s="82"/>
    </row>
    <row r="112" spans="1:1" s="42" customFormat="1" ht="12.75" hidden="1">
      <c r="A112" s="82"/>
    </row>
    <row r="113" spans="1:1" s="42" customFormat="1" ht="12.75" hidden="1">
      <c r="A113" s="82"/>
    </row>
    <row r="114" spans="1:1" s="42" customFormat="1" ht="12.75" hidden="1">
      <c r="A114" s="82"/>
    </row>
  </sheetData>
  <mergeCells count="8">
    <mergeCell ref="B3:C4"/>
    <mergeCell ref="B34:G34"/>
    <mergeCell ref="B15:G15"/>
    <mergeCell ref="B13:G13"/>
    <mergeCell ref="B12:G12"/>
    <mergeCell ref="B17:G17"/>
    <mergeCell ref="B16:G16"/>
    <mergeCell ref="B14:G14"/>
  </mergeCells>
  <hyperlinks>
    <hyperlink ref="B1" location="ToC!A1" display="Back to Table of Contents" xr:uid="{FD737654-0350-4672-B6FA-6BC300DC4D18}"/>
  </hyperlinks>
  <pageMargins left="0.5" right="0.5" top="0.5" bottom="0.5" header="0.25" footer="0.3"/>
  <pageSetup scale="75" orientation="landscape" r:id="rId1"/>
  <headerFooter>
    <oddFooter>&amp;L&amp;G&amp;CSupplementary Regulatory Capital Disclosure&amp;R Page &amp;P of &amp;N</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sheetPr>
  <dimension ref="A1:I126"/>
  <sheetViews>
    <sheetView zoomScale="115" zoomScaleNormal="115" workbookViewId="0"/>
  </sheetViews>
  <sheetFormatPr defaultColWidth="0" defaultRowHeight="15" zeroHeight="1"/>
  <cols>
    <col min="1" max="1" width="1.5703125" style="90" customWidth="1"/>
    <col min="2" max="2" width="8.5703125" customWidth="1"/>
    <col min="3" max="3" width="24.5703125" bestFit="1" customWidth="1"/>
    <col min="4" max="4" width="12.42578125" customWidth="1"/>
    <col min="5" max="5" width="13.5703125" customWidth="1"/>
    <col min="6" max="6" width="15" customWidth="1"/>
    <col min="7" max="8" width="15.42578125" customWidth="1"/>
    <col min="9" max="9" width="1.5703125" customWidth="1"/>
    <col min="10" max="16384" width="8.5703125" hidden="1"/>
  </cols>
  <sheetData>
    <row r="1" spans="2:8" s="90" customFormat="1" ht="12" customHeight="1">
      <c r="B1" s="303" t="s">
        <v>127</v>
      </c>
    </row>
    <row r="2" spans="2:8" s="1000" customFormat="1" ht="20.100000000000001" customHeight="1">
      <c r="B2" s="1082" t="s">
        <v>826</v>
      </c>
      <c r="C2" s="1083"/>
      <c r="D2" s="1083"/>
      <c r="E2" s="1083"/>
      <c r="F2" s="1083"/>
      <c r="G2" s="1083"/>
      <c r="H2" s="1084"/>
    </row>
    <row r="3" spans="2:8" s="90" customFormat="1">
      <c r="B3" s="2015" t="s">
        <v>129</v>
      </c>
      <c r="C3" s="2016"/>
      <c r="D3" s="1245" t="s">
        <v>211</v>
      </c>
      <c r="E3" s="1245" t="s">
        <v>827</v>
      </c>
      <c r="F3" s="1245" t="s">
        <v>384</v>
      </c>
      <c r="G3" s="1245" t="s">
        <v>422</v>
      </c>
      <c r="H3" s="1246" t="s">
        <v>424</v>
      </c>
    </row>
    <row r="4" spans="2:8" s="82" customFormat="1" ht="70.5" customHeight="1">
      <c r="B4" s="2017"/>
      <c r="C4" s="2018"/>
      <c r="D4" s="901" t="s">
        <v>828</v>
      </c>
      <c r="E4" s="901" t="s">
        <v>829</v>
      </c>
      <c r="F4" s="901" t="s">
        <v>830</v>
      </c>
      <c r="G4" s="901" t="s">
        <v>831</v>
      </c>
      <c r="H4" s="1247" t="s">
        <v>832</v>
      </c>
    </row>
    <row r="5" spans="2:8" s="82" customFormat="1" ht="15" customHeight="1">
      <c r="B5" s="2019" t="str">
        <f>CurrQtr</f>
        <v>Q2 2022</v>
      </c>
      <c r="C5" s="2020"/>
      <c r="D5" s="1243"/>
      <c r="E5" s="1243"/>
      <c r="F5" s="1243"/>
      <c r="G5" s="1243"/>
      <c r="H5" s="1244"/>
    </row>
    <row r="6" spans="2:8" s="82" customFormat="1">
      <c r="B6" s="1230">
        <v>1</v>
      </c>
      <c r="C6" s="644" t="s">
        <v>811</v>
      </c>
      <c r="D6" s="664">
        <v>287424</v>
      </c>
      <c r="E6" s="664">
        <v>498280</v>
      </c>
      <c r="F6" s="664">
        <v>409856</v>
      </c>
      <c r="G6" s="664">
        <v>88424</v>
      </c>
      <c r="H6" s="1200">
        <v>0</v>
      </c>
    </row>
    <row r="7" spans="2:8" s="82" customFormat="1" ht="12.75">
      <c r="B7" s="1231">
        <v>2</v>
      </c>
      <c r="C7" s="665" t="s">
        <v>812</v>
      </c>
      <c r="D7" s="666">
        <v>71600</v>
      </c>
      <c r="E7" s="666">
        <v>25114</v>
      </c>
      <c r="F7" s="666">
        <v>0</v>
      </c>
      <c r="G7" s="666">
        <v>25114</v>
      </c>
      <c r="H7" s="1232">
        <v>0</v>
      </c>
    </row>
    <row r="8" spans="2:8" s="94" customFormat="1" ht="24.6" customHeight="1">
      <c r="B8" s="1233">
        <v>3</v>
      </c>
      <c r="C8" s="669" t="s">
        <v>166</v>
      </c>
      <c r="D8" s="670">
        <v>359024</v>
      </c>
      <c r="E8" s="670">
        <v>523394</v>
      </c>
      <c r="F8" s="670">
        <v>409856</v>
      </c>
      <c r="G8" s="670">
        <v>113538</v>
      </c>
      <c r="H8" s="1234">
        <v>0</v>
      </c>
    </row>
    <row r="9" spans="2:8" s="82" customFormat="1" ht="17.850000000000001" customHeight="1">
      <c r="B9" s="1235">
        <v>4</v>
      </c>
      <c r="C9" s="667" t="s">
        <v>833</v>
      </c>
      <c r="D9" s="668">
        <v>1408</v>
      </c>
      <c r="E9" s="668">
        <v>1286</v>
      </c>
      <c r="F9" s="668">
        <v>1035</v>
      </c>
      <c r="G9" s="668">
        <v>251</v>
      </c>
      <c r="H9" s="1236">
        <v>0</v>
      </c>
    </row>
    <row r="10" spans="2:8" s="82" customFormat="1" ht="12" customHeight="1">
      <c r="B10" s="1237"/>
      <c r="D10" s="258"/>
      <c r="E10" s="258"/>
      <c r="F10" s="258"/>
      <c r="G10" s="258"/>
      <c r="H10" s="1238"/>
    </row>
    <row r="11" spans="2:8" s="82" customFormat="1" ht="15" customHeight="1">
      <c r="B11" s="2021" t="s">
        <v>3</v>
      </c>
      <c r="C11" s="2022"/>
      <c r="D11" s="663"/>
      <c r="E11" s="663"/>
      <c r="F11" s="663"/>
      <c r="G11" s="663"/>
      <c r="H11" s="1229"/>
    </row>
    <row r="12" spans="2:8" s="82" customFormat="1">
      <c r="B12" s="1230">
        <v>1</v>
      </c>
      <c r="C12" s="644" t="s">
        <v>811</v>
      </c>
      <c r="D12" s="664">
        <v>291909</v>
      </c>
      <c r="E12" s="664">
        <v>484005</v>
      </c>
      <c r="F12" s="664">
        <v>393877</v>
      </c>
      <c r="G12" s="664">
        <v>90128</v>
      </c>
      <c r="H12" s="1200">
        <v>0</v>
      </c>
    </row>
    <row r="13" spans="2:8" s="82" customFormat="1" ht="12.75">
      <c r="B13" s="1230">
        <v>2</v>
      </c>
      <c r="C13" s="644" t="s">
        <v>812</v>
      </c>
      <c r="D13" s="646">
        <v>50870</v>
      </c>
      <c r="E13" s="646">
        <v>25850</v>
      </c>
      <c r="F13" s="646">
        <v>0</v>
      </c>
      <c r="G13" s="646">
        <v>25850</v>
      </c>
      <c r="H13" s="1200">
        <v>0</v>
      </c>
    </row>
    <row r="14" spans="2:8" s="94" customFormat="1" ht="24.6" customHeight="1">
      <c r="B14" s="1233">
        <v>3</v>
      </c>
      <c r="C14" s="669" t="s">
        <v>166</v>
      </c>
      <c r="D14" s="670">
        <v>342779</v>
      </c>
      <c r="E14" s="670">
        <v>509855</v>
      </c>
      <c r="F14" s="670">
        <v>393877</v>
      </c>
      <c r="G14" s="670">
        <v>115978</v>
      </c>
      <c r="H14" s="1234">
        <v>0</v>
      </c>
    </row>
    <row r="15" spans="2:8" s="82" customFormat="1" ht="17.850000000000001" customHeight="1">
      <c r="B15" s="1230">
        <v>4</v>
      </c>
      <c r="C15" s="644" t="s">
        <v>833</v>
      </c>
      <c r="D15" s="646">
        <v>1514</v>
      </c>
      <c r="E15" s="646">
        <v>1346</v>
      </c>
      <c r="F15" s="646">
        <v>1072</v>
      </c>
      <c r="G15" s="646">
        <v>274</v>
      </c>
      <c r="H15" s="1200">
        <v>0</v>
      </c>
    </row>
    <row r="16" spans="2:8" s="82" customFormat="1" ht="12" customHeight="1">
      <c r="B16" s="1237"/>
      <c r="D16" s="258"/>
      <c r="E16" s="258"/>
      <c r="F16" s="258"/>
      <c r="G16" s="258"/>
      <c r="H16" s="1238"/>
    </row>
    <row r="17" spans="2:8" s="82" customFormat="1" ht="15" customHeight="1">
      <c r="B17" s="2021" t="s">
        <v>130</v>
      </c>
      <c r="C17" s="2022"/>
      <c r="D17" s="663"/>
      <c r="E17" s="663"/>
      <c r="F17" s="663"/>
      <c r="G17" s="663"/>
      <c r="H17" s="1229"/>
    </row>
    <row r="18" spans="2:8" s="82" customFormat="1">
      <c r="B18" s="1230">
        <v>1</v>
      </c>
      <c r="C18" s="644" t="s">
        <v>811</v>
      </c>
      <c r="D18" s="664">
        <v>265637</v>
      </c>
      <c r="E18" s="664">
        <v>468052</v>
      </c>
      <c r="F18" s="664">
        <v>376982</v>
      </c>
      <c r="G18" s="664">
        <v>91070</v>
      </c>
      <c r="H18" s="1200">
        <v>0</v>
      </c>
    </row>
    <row r="19" spans="2:8" s="82" customFormat="1" ht="12.75">
      <c r="B19" s="1230">
        <v>2</v>
      </c>
      <c r="C19" s="644" t="s">
        <v>812</v>
      </c>
      <c r="D19" s="646">
        <v>46046</v>
      </c>
      <c r="E19" s="646">
        <v>24146</v>
      </c>
      <c r="F19" s="646">
        <v>0</v>
      </c>
      <c r="G19" s="646">
        <v>24146</v>
      </c>
      <c r="H19" s="1200">
        <v>0</v>
      </c>
    </row>
    <row r="20" spans="2:8" s="94" customFormat="1" ht="24.6" customHeight="1">
      <c r="B20" s="1233">
        <v>3</v>
      </c>
      <c r="C20" s="669" t="s">
        <v>166</v>
      </c>
      <c r="D20" s="670">
        <v>311683</v>
      </c>
      <c r="E20" s="670">
        <v>492198</v>
      </c>
      <c r="F20" s="670">
        <v>376982</v>
      </c>
      <c r="G20" s="670">
        <v>115216</v>
      </c>
      <c r="H20" s="1234">
        <v>0</v>
      </c>
    </row>
    <row r="21" spans="2:8" s="82" customFormat="1" ht="17.850000000000001" customHeight="1">
      <c r="B21" s="1230">
        <v>4</v>
      </c>
      <c r="C21" s="644" t="s">
        <v>833</v>
      </c>
      <c r="D21" s="646">
        <v>1617</v>
      </c>
      <c r="E21" s="646">
        <v>1345</v>
      </c>
      <c r="F21" s="646">
        <v>1057</v>
      </c>
      <c r="G21" s="646">
        <v>288</v>
      </c>
      <c r="H21" s="1200">
        <v>0</v>
      </c>
    </row>
    <row r="22" spans="2:8" s="82" customFormat="1" ht="12" customHeight="1">
      <c r="B22" s="1237"/>
      <c r="D22" s="258"/>
      <c r="E22" s="258"/>
      <c r="F22" s="258"/>
      <c r="G22" s="258"/>
      <c r="H22" s="1238"/>
    </row>
    <row r="23" spans="2:8" s="82" customFormat="1" ht="15" customHeight="1">
      <c r="B23" s="2021" t="s">
        <v>131</v>
      </c>
      <c r="C23" s="2022"/>
      <c r="D23" s="663"/>
      <c r="E23" s="663"/>
      <c r="F23" s="663"/>
      <c r="G23" s="663"/>
      <c r="H23" s="1229"/>
    </row>
    <row r="24" spans="2:8" s="82" customFormat="1">
      <c r="B24" s="1230">
        <v>1</v>
      </c>
      <c r="C24" s="644" t="s">
        <v>811</v>
      </c>
      <c r="D24" s="664">
        <v>254426</v>
      </c>
      <c r="E24" s="664">
        <v>456672</v>
      </c>
      <c r="F24" s="664">
        <v>363128</v>
      </c>
      <c r="G24" s="664">
        <v>93544</v>
      </c>
      <c r="H24" s="1200">
        <v>0</v>
      </c>
    </row>
    <row r="25" spans="2:8" s="82" customFormat="1" ht="12.75">
      <c r="B25" s="1230">
        <v>2</v>
      </c>
      <c r="C25" s="644" t="s">
        <v>812</v>
      </c>
      <c r="D25" s="646">
        <v>50313</v>
      </c>
      <c r="E25" s="646">
        <v>26466</v>
      </c>
      <c r="F25" s="646">
        <v>0</v>
      </c>
      <c r="G25" s="646">
        <v>26466</v>
      </c>
      <c r="H25" s="1200">
        <v>0</v>
      </c>
    </row>
    <row r="26" spans="2:8" s="94" customFormat="1" ht="24.6" customHeight="1">
      <c r="B26" s="1233">
        <v>3</v>
      </c>
      <c r="C26" s="669" t="s">
        <v>166</v>
      </c>
      <c r="D26" s="670">
        <v>304739</v>
      </c>
      <c r="E26" s="670">
        <v>483138</v>
      </c>
      <c r="F26" s="670">
        <v>363128</v>
      </c>
      <c r="G26" s="670">
        <v>120010</v>
      </c>
      <c r="H26" s="1234">
        <v>0</v>
      </c>
    </row>
    <row r="27" spans="2:8" s="82" customFormat="1" ht="17.850000000000001" customHeight="1">
      <c r="B27" s="1239">
        <v>4</v>
      </c>
      <c r="C27" s="1240" t="s">
        <v>833</v>
      </c>
      <c r="D27" s="1241">
        <v>1831</v>
      </c>
      <c r="E27" s="1241">
        <v>1574</v>
      </c>
      <c r="F27" s="1241">
        <v>1265</v>
      </c>
      <c r="G27" s="1241">
        <v>309</v>
      </c>
      <c r="H27" s="1242">
        <v>0</v>
      </c>
    </row>
    <row r="28" spans="2:8" s="82" customFormat="1" ht="12.75">
      <c r="B28" s="233" t="s">
        <v>834</v>
      </c>
    </row>
    <row r="29" spans="2:8" s="82" customFormat="1" ht="12.75">
      <c r="B29" s="235" t="s">
        <v>835</v>
      </c>
      <c r="C29" s="119"/>
      <c r="D29" s="119"/>
      <c r="E29" s="119"/>
      <c r="F29" s="119"/>
      <c r="G29" s="119"/>
    </row>
    <row r="30" spans="2:8" s="82" customFormat="1" ht="12.75">
      <c r="B30" s="235" t="s">
        <v>836</v>
      </c>
      <c r="C30" s="119"/>
      <c r="D30" s="119"/>
      <c r="E30" s="119"/>
      <c r="F30" s="119"/>
      <c r="G30" s="119"/>
    </row>
    <row r="31" spans="2:8" s="82" customFormat="1" ht="12.6" customHeight="1">
      <c r="B31" s="233" t="s">
        <v>837</v>
      </c>
    </row>
    <row r="32" spans="2:8" s="82" customFormat="1" ht="12.6" customHeight="1">
      <c r="B32" s="233" t="s">
        <v>838</v>
      </c>
    </row>
    <row r="33" s="82" customFormat="1" ht="12.75" hidden="1"/>
    <row r="34" s="82" customFormat="1" ht="12.75" hidden="1"/>
    <row r="35" s="82" customFormat="1" ht="12.75" hidden="1"/>
    <row r="36" s="82" customFormat="1" ht="12.75" hidden="1"/>
    <row r="37" s="82" customFormat="1" ht="12.75" hidden="1"/>
    <row r="38" s="82" customFormat="1" ht="12.75" hidden="1"/>
    <row r="39" s="82" customFormat="1" ht="12.75" hidden="1"/>
    <row r="40" s="82" customFormat="1" ht="12.75" hidden="1"/>
    <row r="41" s="82" customFormat="1" ht="12.75" hidden="1"/>
    <row r="42" s="82" customFormat="1" ht="12.75" hidden="1"/>
    <row r="43" s="82" customFormat="1" ht="12.75" hidden="1"/>
    <row r="44" s="82" customFormat="1" ht="12.75" hidden="1"/>
    <row r="45" s="82" customFormat="1" ht="12.75" hidden="1"/>
    <row r="46" s="82" customFormat="1" ht="12.75" hidden="1"/>
    <row r="47" s="82" customFormat="1" ht="12.75" hidden="1"/>
    <row r="48" s="82" customFormat="1" ht="12.75" hidden="1"/>
    <row r="49" s="82" customFormat="1" ht="12.75" hidden="1"/>
    <row r="50" s="82" customFormat="1" ht="12.75" hidden="1"/>
    <row r="51" s="82" customFormat="1" ht="12.75" hidden="1"/>
    <row r="52" s="82" customFormat="1" ht="12.75" hidden="1"/>
    <row r="53" s="82" customFormat="1" ht="12.75" hidden="1"/>
    <row r="54" s="82" customFormat="1" ht="12.75" hidden="1"/>
    <row r="55" s="82" customFormat="1" ht="12.75" hidden="1"/>
    <row r="56" s="82" customFormat="1" ht="12.75" hidden="1"/>
    <row r="57" s="82" customFormat="1" ht="12.75" hidden="1"/>
    <row r="58" s="82" customFormat="1" ht="12.75" hidden="1"/>
    <row r="59" s="82" customFormat="1" ht="12.75" hidden="1"/>
    <row r="60" s="82" customFormat="1" ht="12.75" hidden="1"/>
    <row r="61" s="82" customFormat="1" ht="12.75" hidden="1"/>
    <row r="62" s="82" customFormat="1" ht="12.75" hidden="1"/>
    <row r="63" s="82" customFormat="1" ht="12.75" hidden="1"/>
    <row r="64" s="82" customFormat="1" ht="12.75" hidden="1"/>
    <row r="65" s="82" customFormat="1" ht="12.75" hidden="1"/>
    <row r="66" s="82" customFormat="1" ht="12.75" hidden="1"/>
    <row r="67" s="82" customFormat="1" ht="12.75" hidden="1"/>
    <row r="68" s="82" customFormat="1" ht="12.75" hidden="1"/>
    <row r="69" s="82" customFormat="1" ht="12.75" hidden="1"/>
    <row r="70" s="82" customFormat="1" ht="12.75" hidden="1"/>
    <row r="71" s="82" customFormat="1" ht="12.75" hidden="1"/>
    <row r="72" s="82" customFormat="1" ht="12.75" hidden="1"/>
    <row r="73" s="82" customFormat="1" ht="12.75" hidden="1"/>
    <row r="74" s="82" customFormat="1" ht="12.75" hidden="1"/>
    <row r="75" s="82" customFormat="1" ht="12.75" hidden="1"/>
    <row r="76" s="82" customFormat="1" ht="12.75" hidden="1"/>
    <row r="77" s="82" customFormat="1" ht="12.75" hidden="1"/>
    <row r="78" s="82" customFormat="1" ht="12.75" hidden="1"/>
    <row r="79" s="82" customFormat="1" ht="12.75" hidden="1"/>
    <row r="80" s="82" customFormat="1" ht="12.75" hidden="1"/>
    <row r="81" s="82" customFormat="1" ht="12.75" hidden="1"/>
    <row r="82" s="82" customFormat="1" ht="12.75" hidden="1"/>
    <row r="83" s="82" customFormat="1" ht="12.75" hidden="1"/>
    <row r="84" s="82" customFormat="1" ht="12.75" hidden="1"/>
    <row r="85" s="82" customFormat="1" ht="12.75" hidden="1"/>
    <row r="86" s="82" customFormat="1" ht="12.75" hidden="1"/>
    <row r="87" s="82" customFormat="1" ht="12.75" hidden="1"/>
    <row r="88" s="82" customFormat="1" ht="12.75" hidden="1"/>
    <row r="89" s="82" customFormat="1" ht="12.75" hidden="1"/>
    <row r="90" s="82" customFormat="1" ht="12.75" hidden="1"/>
    <row r="91" s="82" customFormat="1" ht="12.75" hidden="1"/>
    <row r="92" s="82" customFormat="1" ht="12.75" hidden="1"/>
    <row r="93" s="82" customFormat="1" ht="12.75" hidden="1"/>
    <row r="94" s="82" customFormat="1" ht="12.75" hidden="1"/>
    <row r="95" s="82" customFormat="1" ht="12.75" hidden="1"/>
    <row r="96" s="82" customFormat="1" ht="12.75" hidden="1"/>
    <row r="97" s="82" customFormat="1" ht="12.75" hidden="1"/>
    <row r="98" s="82" customFormat="1" ht="12.75" hidden="1"/>
    <row r="99" s="82" customFormat="1" ht="12.75" hidden="1"/>
    <row r="100" s="82" customFormat="1" ht="12.75" hidden="1"/>
    <row r="101" s="82" customFormat="1" ht="12.75" hidden="1"/>
    <row r="102" s="82" customFormat="1" ht="12.75" hidden="1"/>
    <row r="103" s="82" customFormat="1" ht="12.75" hidden="1"/>
    <row r="104" s="82" customFormat="1" ht="12.75" hidden="1"/>
    <row r="105" s="82" customFormat="1" ht="12.75" hidden="1"/>
    <row r="106" s="82" customFormat="1" ht="12.75" hidden="1"/>
    <row r="107" s="82" customFormat="1" ht="12.75" hidden="1"/>
    <row r="108" s="82" customFormat="1" ht="12.75" hidden="1"/>
    <row r="109" s="82" customFormat="1" ht="12.75" hidden="1"/>
    <row r="110" s="82" customFormat="1" ht="12.75" hidden="1"/>
    <row r="111" s="82" customFormat="1" ht="12.75" hidden="1"/>
    <row r="112" s="82" customFormat="1" ht="12.75" hidden="1"/>
    <row r="113" s="82" customFormat="1" ht="12.75" hidden="1"/>
    <row r="114" s="82" customFormat="1" ht="12.75" hidden="1"/>
    <row r="115" s="82" customFormat="1" ht="12.75" hidden="1"/>
    <row r="116" s="82" customFormat="1" ht="12.75" hidden="1"/>
    <row r="117" s="82" customFormat="1" ht="12.75" hidden="1"/>
    <row r="118" s="82" customFormat="1" ht="12.75" hidden="1"/>
    <row r="119" s="82" customFormat="1" ht="12.75" hidden="1"/>
    <row r="120" s="82" customFormat="1" ht="12.75" hidden="1"/>
    <row r="121" s="82" customFormat="1" ht="12.75" hidden="1"/>
    <row r="122" s="82" customFormat="1" ht="12.75" hidden="1"/>
    <row r="123" s="90" customFormat="1" hidden="1"/>
    <row r="124" s="90" customFormat="1" hidden="1"/>
    <row r="125" customFormat="1" hidden="1"/>
    <row r="126" customFormat="1" hidden="1"/>
  </sheetData>
  <mergeCells count="5">
    <mergeCell ref="B3:C4"/>
    <mergeCell ref="B5:C5"/>
    <mergeCell ref="B23:C23"/>
    <mergeCell ref="B17:C17"/>
    <mergeCell ref="B11:C11"/>
  </mergeCells>
  <hyperlinks>
    <hyperlink ref="B1" location="ToC!A1" display="Back to Table of Contents" xr:uid="{68E37402-C5F4-48F5-948B-B9BE859A68C9}"/>
  </hyperlinks>
  <pageMargins left="0.5" right="0.5" top="0.5" bottom="0.5" header="0.25" footer="0.3"/>
  <pageSetup scale="75" orientation="landscape" r:id="rId1"/>
  <headerFooter>
    <oddFooter>&amp;L&amp;G&amp;CSupplementary Regulatory Capital Disclosure&amp;R Page &amp;P of &amp;N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109"/>
  <sheetViews>
    <sheetView zoomScaleNormal="100" workbookViewId="0"/>
  </sheetViews>
  <sheetFormatPr defaultColWidth="0" defaultRowHeight="15" zeroHeight="1"/>
  <cols>
    <col min="1" max="1" width="1.5703125" style="90" customWidth="1"/>
    <col min="2" max="2" width="17.42578125" style="90" customWidth="1"/>
    <col min="3" max="3" width="87.5703125" style="90" customWidth="1"/>
    <col min="4" max="4" width="10.5703125" style="90" customWidth="1"/>
    <col min="5" max="5" width="11.5703125" style="90" customWidth="1"/>
    <col min="6" max="6" width="0.5703125" style="90" customWidth="1"/>
    <col min="7" max="16384" width="8.5703125" style="90" hidden="1"/>
  </cols>
  <sheetData>
    <row r="1" spans="2:5" ht="6.6" customHeight="1">
      <c r="B1" s="88"/>
      <c r="C1" s="89"/>
      <c r="D1" s="89"/>
      <c r="E1" s="89"/>
    </row>
    <row r="2" spans="2:5" ht="15.75">
      <c r="B2" s="298" t="s">
        <v>9</v>
      </c>
      <c r="C2" s="296"/>
      <c r="D2" s="297"/>
      <c r="E2" s="297"/>
    </row>
    <row r="3" spans="2:5" s="82" customFormat="1" ht="12.75">
      <c r="B3" s="300" t="s">
        <v>1428</v>
      </c>
      <c r="C3" s="300"/>
      <c r="D3" s="300"/>
      <c r="E3" s="300"/>
    </row>
    <row r="4" spans="2:5" s="82" customFormat="1" ht="7.5" customHeight="1"/>
    <row r="5" spans="2:5" s="82" customFormat="1" ht="15.75">
      <c r="B5" s="960" t="s">
        <v>10</v>
      </c>
      <c r="C5" s="961" t="s">
        <v>11</v>
      </c>
      <c r="D5" s="962" t="s">
        <v>12</v>
      </c>
      <c r="E5" s="963" t="s">
        <v>13</v>
      </c>
    </row>
    <row r="6" spans="2:5" s="82" customFormat="1" ht="12.75">
      <c r="B6" s="964" t="s">
        <v>14</v>
      </c>
      <c r="C6" s="299" t="s">
        <v>14</v>
      </c>
      <c r="D6" s="906" t="s">
        <v>15</v>
      </c>
      <c r="E6" s="965">
        <v>3</v>
      </c>
    </row>
    <row r="7" spans="2:5" s="82" customFormat="1" ht="12.75">
      <c r="B7" s="964" t="s">
        <v>16</v>
      </c>
      <c r="C7" s="299" t="s">
        <v>17</v>
      </c>
      <c r="D7" s="906" t="s">
        <v>15</v>
      </c>
      <c r="E7" s="965">
        <v>4</v>
      </c>
    </row>
    <row r="8" spans="2:5" s="82" customFormat="1" ht="12.75">
      <c r="B8" s="964" t="s">
        <v>18</v>
      </c>
      <c r="C8" s="299" t="s">
        <v>19</v>
      </c>
      <c r="D8" s="906" t="s">
        <v>15</v>
      </c>
      <c r="E8" s="965">
        <v>5</v>
      </c>
    </row>
    <row r="9" spans="2:5" s="82" customFormat="1" ht="12.75">
      <c r="B9" s="1761" t="s">
        <v>20</v>
      </c>
      <c r="C9" s="299"/>
      <c r="D9" s="906"/>
      <c r="E9" s="965"/>
    </row>
    <row r="10" spans="2:5" s="82" customFormat="1" ht="12.75">
      <c r="B10" s="964" t="s">
        <v>21</v>
      </c>
      <c r="C10" s="299" t="s">
        <v>22</v>
      </c>
      <c r="D10" s="906" t="s">
        <v>15</v>
      </c>
      <c r="E10" s="965">
        <v>6</v>
      </c>
    </row>
    <row r="11" spans="2:5" s="82" customFormat="1" ht="12.75">
      <c r="B11" s="964" t="s">
        <v>23</v>
      </c>
      <c r="C11" s="299" t="s">
        <v>24</v>
      </c>
      <c r="D11" s="906" t="s">
        <v>25</v>
      </c>
      <c r="E11" s="965" t="s">
        <v>26</v>
      </c>
    </row>
    <row r="12" spans="2:5" s="82" customFormat="1" ht="12.75">
      <c r="B12" s="964" t="s">
        <v>27</v>
      </c>
      <c r="C12" s="299" t="s">
        <v>28</v>
      </c>
      <c r="D12" s="906" t="s">
        <v>15</v>
      </c>
      <c r="E12" s="965" t="s">
        <v>29</v>
      </c>
    </row>
    <row r="13" spans="2:5" s="82" customFormat="1" ht="25.5">
      <c r="B13" s="964" t="s">
        <v>30</v>
      </c>
      <c r="C13" s="299" t="s">
        <v>31</v>
      </c>
      <c r="D13" s="906" t="s">
        <v>15</v>
      </c>
      <c r="E13" s="965" t="s">
        <v>32</v>
      </c>
    </row>
    <row r="14" spans="2:5" s="82" customFormat="1" ht="25.5">
      <c r="B14" s="964" t="s">
        <v>33</v>
      </c>
      <c r="C14" s="299" t="s">
        <v>34</v>
      </c>
      <c r="D14" s="906" t="s">
        <v>15</v>
      </c>
      <c r="E14" s="965">
        <v>17</v>
      </c>
    </row>
    <row r="15" spans="2:5" s="82" customFormat="1" ht="12.75">
      <c r="B15" s="964" t="s">
        <v>35</v>
      </c>
      <c r="C15" s="299" t="s">
        <v>36</v>
      </c>
      <c r="D15" s="906" t="s">
        <v>15</v>
      </c>
      <c r="E15" s="965" t="s">
        <v>37</v>
      </c>
    </row>
    <row r="16" spans="2:5" s="82" customFormat="1" ht="12.75">
      <c r="B16" s="964" t="s">
        <v>38</v>
      </c>
      <c r="C16" s="299" t="s">
        <v>39</v>
      </c>
      <c r="D16" s="906" t="s">
        <v>15</v>
      </c>
      <c r="E16" s="965" t="s">
        <v>40</v>
      </c>
    </row>
    <row r="17" spans="2:5" s="82" customFormat="1" ht="12.75">
      <c r="B17" s="964" t="s">
        <v>41</v>
      </c>
      <c r="C17" s="299" t="s">
        <v>42</v>
      </c>
      <c r="D17" s="906" t="s">
        <v>15</v>
      </c>
      <c r="E17" s="965">
        <v>26</v>
      </c>
    </row>
    <row r="18" spans="2:5" s="82" customFormat="1" ht="12.75">
      <c r="B18" s="964" t="s">
        <v>43</v>
      </c>
      <c r="C18" s="299" t="s">
        <v>44</v>
      </c>
      <c r="D18" s="906" t="s">
        <v>15</v>
      </c>
      <c r="E18" s="965" t="s">
        <v>45</v>
      </c>
    </row>
    <row r="19" spans="2:5" s="82" customFormat="1" ht="12.75">
      <c r="B19" s="964" t="s">
        <v>46</v>
      </c>
      <c r="C19" s="299" t="s">
        <v>47</v>
      </c>
      <c r="D19" s="906" t="s">
        <v>15</v>
      </c>
      <c r="E19" s="965">
        <v>29</v>
      </c>
    </row>
    <row r="20" spans="2:5" s="82" customFormat="1" ht="12.75">
      <c r="B20" s="964" t="s">
        <v>48</v>
      </c>
      <c r="C20" s="299" t="s">
        <v>49</v>
      </c>
      <c r="D20" s="906" t="s">
        <v>15</v>
      </c>
      <c r="E20" s="965">
        <v>30</v>
      </c>
    </row>
    <row r="21" spans="2:5" s="82" customFormat="1" ht="12.75">
      <c r="B21" s="964" t="s">
        <v>50</v>
      </c>
      <c r="C21" s="299" t="s">
        <v>51</v>
      </c>
      <c r="D21" s="906" t="s">
        <v>15</v>
      </c>
      <c r="E21" s="965">
        <v>31</v>
      </c>
    </row>
    <row r="22" spans="2:5" s="82" customFormat="1" ht="12.75">
      <c r="B22" s="964" t="s">
        <v>52</v>
      </c>
      <c r="C22" s="299" t="s">
        <v>53</v>
      </c>
      <c r="D22" s="906" t="s">
        <v>15</v>
      </c>
      <c r="E22" s="965">
        <v>32</v>
      </c>
    </row>
    <row r="23" spans="2:5" s="82" customFormat="1" ht="12.75">
      <c r="B23" s="964" t="s">
        <v>54</v>
      </c>
      <c r="C23" s="299" t="s">
        <v>55</v>
      </c>
      <c r="D23" s="906" t="s">
        <v>15</v>
      </c>
      <c r="E23" s="965">
        <v>33</v>
      </c>
    </row>
    <row r="24" spans="2:5" s="82" customFormat="1" ht="12.75">
      <c r="B24" s="964" t="s">
        <v>56</v>
      </c>
      <c r="C24" s="299" t="s">
        <v>57</v>
      </c>
      <c r="D24" s="906" t="s">
        <v>15</v>
      </c>
      <c r="E24" s="965">
        <v>34</v>
      </c>
    </row>
    <row r="25" spans="2:5" s="82" customFormat="1" ht="12.75">
      <c r="B25" s="964" t="s">
        <v>58</v>
      </c>
      <c r="C25" s="299" t="s">
        <v>59</v>
      </c>
      <c r="D25" s="906" t="s">
        <v>15</v>
      </c>
      <c r="E25" s="965">
        <v>35</v>
      </c>
    </row>
    <row r="26" spans="2:5" s="82" customFormat="1" ht="12.75">
      <c r="B26" s="964" t="s">
        <v>60</v>
      </c>
      <c r="C26" s="299" t="s">
        <v>61</v>
      </c>
      <c r="D26" s="906" t="s">
        <v>15</v>
      </c>
      <c r="E26" s="965" t="s">
        <v>62</v>
      </c>
    </row>
    <row r="27" spans="2:5" s="82" customFormat="1" ht="12.75">
      <c r="B27" s="964" t="s">
        <v>63</v>
      </c>
      <c r="C27" s="299" t="s">
        <v>64</v>
      </c>
      <c r="D27" s="906" t="s">
        <v>15</v>
      </c>
      <c r="E27" s="965" t="s">
        <v>65</v>
      </c>
    </row>
    <row r="28" spans="2:5" s="82" customFormat="1" ht="12.75">
      <c r="B28" s="964" t="s">
        <v>66</v>
      </c>
      <c r="C28" s="299" t="s">
        <v>67</v>
      </c>
      <c r="D28" s="906" t="s">
        <v>15</v>
      </c>
      <c r="E28" s="965">
        <v>48</v>
      </c>
    </row>
    <row r="29" spans="2:5" s="82" customFormat="1" ht="12.75">
      <c r="B29" s="964" t="s">
        <v>68</v>
      </c>
      <c r="C29" s="299" t="s">
        <v>69</v>
      </c>
      <c r="D29" s="906" t="s">
        <v>15</v>
      </c>
      <c r="E29" s="965">
        <v>49</v>
      </c>
    </row>
    <row r="30" spans="2:5" s="82" customFormat="1" ht="12.75">
      <c r="B30" s="1733" t="s">
        <v>70</v>
      </c>
      <c r="C30" s="1734" t="s">
        <v>71</v>
      </c>
      <c r="D30" s="1735" t="s">
        <v>15</v>
      </c>
      <c r="E30" s="1736" t="s">
        <v>72</v>
      </c>
    </row>
    <row r="31" spans="2:5" s="82" customFormat="1" ht="12.75">
      <c r="B31" s="1762"/>
      <c r="C31" s="1762"/>
      <c r="D31" s="1763"/>
      <c r="E31" s="1763"/>
    </row>
    <row r="32" spans="2:5" s="82" customFormat="1" ht="12.75">
      <c r="B32" s="1764" t="s">
        <v>73</v>
      </c>
      <c r="C32" s="1737" t="s">
        <v>74</v>
      </c>
      <c r="D32" s="1738" t="s">
        <v>15</v>
      </c>
      <c r="E32" s="1765">
        <v>52</v>
      </c>
    </row>
    <row r="33" spans="2:5" s="82" customFormat="1" ht="12.75">
      <c r="B33" s="964" t="s">
        <v>75</v>
      </c>
      <c r="C33" s="299" t="s">
        <v>76</v>
      </c>
      <c r="D33" s="906" t="s">
        <v>15</v>
      </c>
      <c r="E33" s="965">
        <v>53</v>
      </c>
    </row>
    <row r="34" spans="2:5" s="82" customFormat="1" ht="12.75">
      <c r="B34" s="964" t="s">
        <v>77</v>
      </c>
      <c r="C34" s="299" t="s">
        <v>78</v>
      </c>
      <c r="D34" s="906" t="s">
        <v>15</v>
      </c>
      <c r="E34" s="965">
        <v>54</v>
      </c>
    </row>
    <row r="35" spans="2:5" s="82" customFormat="1" ht="12.75">
      <c r="B35" s="964" t="s">
        <v>79</v>
      </c>
      <c r="C35" s="299" t="s">
        <v>80</v>
      </c>
      <c r="D35" s="906" t="s">
        <v>15</v>
      </c>
      <c r="E35" s="965" t="s">
        <v>81</v>
      </c>
    </row>
    <row r="36" spans="2:5" s="82" customFormat="1" ht="12.75">
      <c r="B36" s="964" t="s">
        <v>82</v>
      </c>
      <c r="C36" s="299" t="s">
        <v>83</v>
      </c>
      <c r="D36" s="906" t="s">
        <v>15</v>
      </c>
      <c r="E36" s="965">
        <v>58</v>
      </c>
    </row>
    <row r="37" spans="2:5" s="82" customFormat="1" ht="12.75">
      <c r="B37" s="964" t="s">
        <v>84</v>
      </c>
      <c r="C37" s="299" t="s">
        <v>85</v>
      </c>
      <c r="D37" s="906" t="s">
        <v>15</v>
      </c>
      <c r="E37" s="965">
        <v>59</v>
      </c>
    </row>
    <row r="38" spans="2:5" s="82" customFormat="1" ht="12.75">
      <c r="B38" s="964" t="s">
        <v>86</v>
      </c>
      <c r="C38" s="299" t="s">
        <v>87</v>
      </c>
      <c r="D38" s="906" t="s">
        <v>15</v>
      </c>
      <c r="E38" s="965">
        <v>60</v>
      </c>
    </row>
    <row r="39" spans="2:5" s="82" customFormat="1" ht="12.75">
      <c r="B39" s="964" t="s">
        <v>88</v>
      </c>
      <c r="C39" s="299" t="s">
        <v>89</v>
      </c>
      <c r="D39" s="906" t="s">
        <v>15</v>
      </c>
      <c r="E39" s="965">
        <v>61</v>
      </c>
    </row>
    <row r="40" spans="2:5" s="82" customFormat="1" ht="12.75">
      <c r="B40" s="964" t="s">
        <v>90</v>
      </c>
      <c r="C40" s="299" t="s">
        <v>91</v>
      </c>
      <c r="D40" s="906" t="s">
        <v>15</v>
      </c>
      <c r="E40" s="965" t="s">
        <v>92</v>
      </c>
    </row>
    <row r="41" spans="2:5" s="82" customFormat="1" ht="12.75">
      <c r="B41" s="964" t="s">
        <v>93</v>
      </c>
      <c r="C41" s="299" t="s">
        <v>94</v>
      </c>
      <c r="D41" s="906" t="s">
        <v>15</v>
      </c>
      <c r="E41" s="965" t="s">
        <v>95</v>
      </c>
    </row>
    <row r="42" spans="2:5" s="82" customFormat="1" ht="27" customHeight="1">
      <c r="B42" s="964" t="s">
        <v>96</v>
      </c>
      <c r="C42" s="299" t="s">
        <v>97</v>
      </c>
      <c r="D42" s="906" t="s">
        <v>15</v>
      </c>
      <c r="E42" s="965" t="s">
        <v>98</v>
      </c>
    </row>
    <row r="43" spans="2:5" s="82" customFormat="1" ht="16.5" customHeight="1">
      <c r="B43" s="1836" t="s">
        <v>99</v>
      </c>
      <c r="C43" s="1837" t="s">
        <v>100</v>
      </c>
      <c r="D43" s="1838" t="s">
        <v>15</v>
      </c>
      <c r="E43" s="1839" t="s">
        <v>101</v>
      </c>
    </row>
    <row r="44" spans="2:5" s="82" customFormat="1" ht="28.35" customHeight="1">
      <c r="B44" s="91"/>
      <c r="C44" s="91"/>
      <c r="D44" s="907"/>
      <c r="E44" s="907"/>
    </row>
    <row r="45" spans="2:5" s="82" customFormat="1" ht="12.75">
      <c r="B45" s="970" t="s">
        <v>103</v>
      </c>
      <c r="C45" s="971"/>
      <c r="D45" s="972"/>
      <c r="E45" s="973"/>
    </row>
    <row r="46" spans="2:5" s="82" customFormat="1" ht="12.75">
      <c r="B46" s="964" t="s">
        <v>104</v>
      </c>
      <c r="C46" s="299" t="s">
        <v>105</v>
      </c>
      <c r="D46" s="906" t="s">
        <v>15</v>
      </c>
      <c r="E46" s="965">
        <v>70</v>
      </c>
    </row>
    <row r="47" spans="2:5" s="82" customFormat="1" ht="12.75">
      <c r="B47" s="964" t="s">
        <v>106</v>
      </c>
      <c r="C47" s="299" t="s">
        <v>107</v>
      </c>
      <c r="D47" s="906" t="s">
        <v>15</v>
      </c>
      <c r="E47" s="965">
        <v>71</v>
      </c>
    </row>
    <row r="48" spans="2:5" s="82" customFormat="1" ht="12.75">
      <c r="B48" s="964" t="s">
        <v>108</v>
      </c>
      <c r="C48" s="299" t="s">
        <v>109</v>
      </c>
      <c r="D48" s="906" t="s">
        <v>15</v>
      </c>
      <c r="E48" s="965">
        <v>72</v>
      </c>
    </row>
    <row r="49" spans="2:5" s="82" customFormat="1" ht="12.75">
      <c r="B49" s="964" t="s">
        <v>110</v>
      </c>
      <c r="C49" s="299" t="s">
        <v>111</v>
      </c>
      <c r="D49" s="906" t="s">
        <v>15</v>
      </c>
      <c r="E49" s="965">
        <v>73</v>
      </c>
    </row>
    <row r="50" spans="2:5" s="82" customFormat="1" ht="12.75">
      <c r="B50" s="964" t="s">
        <v>112</v>
      </c>
      <c r="C50" s="299" t="s">
        <v>113</v>
      </c>
      <c r="D50" s="906" t="s">
        <v>15</v>
      </c>
      <c r="E50" s="965">
        <v>74</v>
      </c>
    </row>
    <row r="51" spans="2:5" s="82" customFormat="1" ht="12.75">
      <c r="B51" s="964" t="s">
        <v>114</v>
      </c>
      <c r="C51" s="299" t="s">
        <v>115</v>
      </c>
      <c r="D51" s="906" t="s">
        <v>15</v>
      </c>
      <c r="E51" s="965">
        <v>75</v>
      </c>
    </row>
    <row r="52" spans="2:5" s="82" customFormat="1" ht="12.75">
      <c r="B52" s="964" t="s">
        <v>116</v>
      </c>
      <c r="C52" s="299" t="s">
        <v>117</v>
      </c>
      <c r="D52" s="906" t="s">
        <v>15</v>
      </c>
      <c r="E52" s="965">
        <v>76</v>
      </c>
    </row>
    <row r="53" spans="2:5" s="82" customFormat="1" ht="12.75">
      <c r="B53" s="964" t="s">
        <v>118</v>
      </c>
      <c r="C53" s="299" t="s">
        <v>119</v>
      </c>
      <c r="D53" s="906" t="s">
        <v>15</v>
      </c>
      <c r="E53" s="965">
        <v>77</v>
      </c>
    </row>
    <row r="54" spans="2:5" s="82" customFormat="1" ht="12.75">
      <c r="B54" s="964" t="s">
        <v>120</v>
      </c>
      <c r="C54" s="299" t="s">
        <v>121</v>
      </c>
      <c r="D54" s="906" t="s">
        <v>15</v>
      </c>
      <c r="E54" s="965">
        <v>78</v>
      </c>
    </row>
    <row r="55" spans="2:5" s="82" customFormat="1" ht="12.75">
      <c r="B55" s="964" t="s">
        <v>122</v>
      </c>
      <c r="C55" s="299" t="s">
        <v>123</v>
      </c>
      <c r="D55" s="906" t="s">
        <v>15</v>
      </c>
      <c r="E55" s="965">
        <v>79</v>
      </c>
    </row>
    <row r="56" spans="2:5" s="82" customFormat="1" ht="12.75">
      <c r="B56" s="966" t="s">
        <v>124</v>
      </c>
      <c r="C56" s="967" t="s">
        <v>125</v>
      </c>
      <c r="D56" s="968" t="s">
        <v>15</v>
      </c>
      <c r="E56" s="969">
        <v>80</v>
      </c>
    </row>
    <row r="57" spans="2:5" s="82" customFormat="1" ht="3" customHeight="1">
      <c r="B57" s="212"/>
      <c r="C57" s="91"/>
      <c r="D57" s="91"/>
      <c r="E57" s="242"/>
    </row>
    <row r="58" spans="2:5" s="82" customFormat="1" ht="24.6" customHeight="1">
      <c r="B58" s="1849" t="s">
        <v>126</v>
      </c>
      <c r="C58" s="1849"/>
      <c r="D58" s="1849"/>
      <c r="E58" s="1849"/>
    </row>
    <row r="59" spans="2:5" s="82" customFormat="1" ht="5.0999999999999996" customHeight="1"/>
    <row r="60" spans="2:5" s="82" customFormat="1" ht="12.75" hidden="1"/>
    <row r="61" spans="2:5" s="82" customFormat="1" ht="12.75" hidden="1"/>
    <row r="62" spans="2:5" s="82" customFormat="1" ht="12.75" hidden="1"/>
    <row r="63" spans="2:5" s="82" customFormat="1" ht="12.75" hidden="1"/>
    <row r="64" spans="2:5" s="82" customFormat="1" ht="12.75" hidden="1"/>
    <row r="65" s="82" customFormat="1" ht="12.75" hidden="1"/>
    <row r="66" s="82" customFormat="1" ht="12.75" hidden="1"/>
    <row r="67" s="82" customFormat="1" ht="12.75" hidden="1"/>
    <row r="68" s="82" customFormat="1" ht="12.75" hidden="1"/>
    <row r="69" s="82" customFormat="1" ht="12.75" hidden="1"/>
    <row r="70" s="82" customFormat="1" ht="12.75" hidden="1"/>
    <row r="71" s="82" customFormat="1" ht="12.75" hidden="1"/>
    <row r="72" s="82" customFormat="1" ht="12.75" hidden="1"/>
    <row r="73" s="82" customFormat="1" ht="12.75" hidden="1"/>
    <row r="74" s="82" customFormat="1" ht="12.75" hidden="1"/>
    <row r="75" s="82" customFormat="1" ht="12.75" hidden="1"/>
    <row r="76" s="82" customFormat="1" ht="12.75" hidden="1"/>
    <row r="77" s="82" customFormat="1" ht="12.75" hidden="1"/>
    <row r="78" s="82" customFormat="1" ht="12.75" hidden="1"/>
    <row r="79" s="82" customFormat="1" ht="12.75" hidden="1"/>
    <row r="80" s="82" customFormat="1" ht="12.75" hidden="1"/>
    <row r="81" s="82" customFormat="1" ht="12.75" hidden="1"/>
    <row r="82" s="82" customFormat="1" ht="12.75" hidden="1"/>
    <row r="83" s="82" customFormat="1" ht="12.75" hidden="1"/>
    <row r="84" s="82" customFormat="1" ht="12.75" hidden="1"/>
    <row r="85" s="82" customFormat="1" ht="12.75" hidden="1"/>
    <row r="86" s="82" customFormat="1" ht="12.75" hidden="1"/>
    <row r="87" s="82" customFormat="1" ht="12.75" hidden="1"/>
    <row r="88" s="82" customFormat="1" ht="12.75" hidden="1"/>
    <row r="89" s="82" customFormat="1" ht="12.75" hidden="1"/>
    <row r="90" s="82" customFormat="1" ht="12.75" hidden="1"/>
    <row r="91" s="82" customFormat="1" ht="12.75" hidden="1"/>
    <row r="92" s="82" customFormat="1" ht="12.75" hidden="1"/>
    <row r="93" s="82" customFormat="1" ht="12.75" hidden="1"/>
    <row r="94" s="82" customFormat="1" ht="12.75" hidden="1"/>
    <row r="95" s="82" customFormat="1" ht="12.75" hidden="1"/>
    <row r="96" s="82" customFormat="1" ht="12.75" hidden="1"/>
    <row r="97" s="82" customFormat="1" ht="12.75" hidden="1"/>
    <row r="98" s="82" customFormat="1" ht="12.75" hidden="1"/>
    <row r="99" s="82" customFormat="1" ht="12.75" hidden="1"/>
    <row r="100" s="82" customFormat="1" ht="12.75" hidden="1"/>
    <row r="101" s="82" customFormat="1" ht="12.75" hidden="1"/>
    <row r="102" s="82" customFormat="1" ht="12.75" hidden="1"/>
    <row r="103" s="82" customFormat="1" ht="12.75" hidden="1"/>
    <row r="104" s="82" customFormat="1" ht="12.75" hidden="1"/>
    <row r="105" s="82" customFormat="1" ht="12.75" hidden="1"/>
    <row r="106" s="82" customFormat="1" ht="12.75" hidden="1"/>
    <row r="107" s="82" customFormat="1" ht="12.75" hidden="1"/>
    <row r="108" s="82" customFormat="1" ht="12.75" hidden="1"/>
    <row r="109" s="82" customFormat="1" ht="12.75" hidden="1"/>
  </sheetData>
  <mergeCells count="1">
    <mergeCell ref="B58:E58"/>
  </mergeCells>
  <hyperlinks>
    <hyperlink ref="C13" location="'LI1'!A1" display="'LI1'!A1" xr:uid="{00000000-0004-0000-0100-000000000000}"/>
    <hyperlink ref="C14" location="'LI2'!A1" display="'LI2'!A1" xr:uid="{00000000-0004-0000-0100-000001000000}"/>
    <hyperlink ref="C19" location="'LR1'!A1" display="LR1 – Summary comparison of accounting assets vs leverage ratio exposure measure" xr:uid="{00000000-0004-0000-0100-000002000000}"/>
    <hyperlink ref="C20" location="'LR2'!A1" display="LR2 – Leverage ratio common disclosure template" xr:uid="{00000000-0004-0000-0100-000003000000}"/>
    <hyperlink ref="C24" location="'CR4'!A1" display="See January 2015 Revised Pillar 3 disclosure requirements CR4 – Standardised approach – credit risk exposure and credit risk mitigation (CRM) effects" xr:uid="{00000000-0004-0000-0100-000004000000}"/>
    <hyperlink ref="C25" location="'CR5'!A1" display="'CR5'!A1" xr:uid="{00000000-0004-0000-0100-000005000000}"/>
    <hyperlink ref="C23" location="'CR3'!A1" display="'CR3'!A1" xr:uid="{00000000-0004-0000-0100-000006000000}"/>
    <hyperlink ref="C30" location="'CR10'!A1" display="'CR10'!A1" xr:uid="{00000000-0004-0000-0100-000008000000}"/>
    <hyperlink ref="C32" location="'CCR1'!A1" display="'CCR1'!A1" xr:uid="{00000000-0004-0000-0100-000009000000}"/>
    <hyperlink ref="C33" location="'CCR2'!A1" display="'CCR2'!A1" xr:uid="{00000000-0004-0000-0100-00000A000000}"/>
    <hyperlink ref="C34" location="'CCR3'!A1" display="'CCR3'!A1" xr:uid="{00000000-0004-0000-0100-00000B000000}"/>
    <hyperlink ref="C35" location="'CCR4'!A1" display="'CCR4'!A1" xr:uid="{00000000-0004-0000-0100-00000C000000}"/>
    <hyperlink ref="C36" location="'CCR5'!A1" display="'CCR5'!A1" xr:uid="{00000000-0004-0000-0100-00000D000000}"/>
    <hyperlink ref="C37" location="'CCR6'!A1" display="'CCR6'!A1" xr:uid="{00000000-0004-0000-0100-00000E000000}"/>
    <hyperlink ref="C38" location="'CCR7'!A1" display="'CCR7'!A1" xr:uid="{00000000-0004-0000-0100-00000F000000}"/>
    <hyperlink ref="C39" location="'CCR8'!A1" display="'CCR8'!A1" xr:uid="{00000000-0004-0000-0100-000010000000}"/>
    <hyperlink ref="C40" location="'SEC1'!A1" display="'SEC1'!A1" xr:uid="{00000000-0004-0000-0100-000011000000}"/>
    <hyperlink ref="C41" location="'SEC2'!A1" display="'SEC2'!A1" xr:uid="{00000000-0004-0000-0100-000012000000}"/>
    <hyperlink ref="C42" location="'SEC3'!A1" display="'SEC3'!A1" xr:uid="{00000000-0004-0000-0100-000013000000}"/>
    <hyperlink ref="C43" location="'SEC4'!A1" display="'SEC4'!A1" xr:uid="{00000000-0004-0000-0100-000014000000}"/>
    <hyperlink ref="C27" location="'CR6 (Non-Retail)'!A1" display="IRB – Non-Retail credit risk exposures by portfolio and probability of default (PD) range" xr:uid="{00000000-0004-0000-0100-000015000000}"/>
    <hyperlink ref="C26" location="'CR6 (Retail)'!A1" display="'CR6 (Retail)'!A1" xr:uid="{00000000-0004-0000-0100-000016000000}"/>
    <hyperlink ref="C22" location="'CR2'!A1" display="'CR2'!A1" xr:uid="{00000000-0004-0000-0100-000017000000}"/>
    <hyperlink ref="C21" location="'CR1'!A1" display="'CR1'!A1" xr:uid="{00000000-0004-0000-0100-000018000000}"/>
    <hyperlink ref="C6" location="Index!A10" display="Overview of RWA" xr:uid="{00000000-0004-0000-0100-000019000000}"/>
    <hyperlink ref="C12" location="'OV1'!A1" display="Overview of RWA" xr:uid="{00000000-0004-0000-0100-00001A000000}"/>
    <hyperlink ref="C6" location="Overview!A1" display="Overview" xr:uid="{00000000-0004-0000-0100-00001B000000}"/>
    <hyperlink ref="C11" location="Qualitative!A1" display="Summary of Qualitative Requirements - Pillar III (Cross Referenced)" xr:uid="{00000000-0004-0000-0100-00001D000000}"/>
    <hyperlink ref="C7" location="Highlights!A1" display="Regulatory Capital - Highlights" xr:uid="{00000000-0004-0000-0100-00001E000000}"/>
    <hyperlink ref="C46" location="Capital_Flow!Print_Area" display="Flow Statement for Regulatory Capital  (old Page 7)" xr:uid="{00000000-0004-0000-0100-000020000000}"/>
    <hyperlink ref="C47" location="RWA_Summary!Print_Area" display="Risk-weighted Assets and Capital Ratios (old Page 8)" xr:uid="{00000000-0004-0000-0100-000021000000}"/>
    <hyperlink ref="C49" location="RWA_by_Business!Print_Area" display="Risk-weighted Assets Arising from the Activities of the Bank's Businesses (old Page 10)" xr:uid="{00000000-0004-0000-0100-000022000000}"/>
    <hyperlink ref="C8" location="EAD_RWA!Print_Area" display="Exposure at Default and Risk-weighted Assets for Credit Risk Portfolios (old Page 11)" xr:uid="{00000000-0004-0000-0100-000023000000}"/>
    <hyperlink ref="C50" location="Geography!Print_Area" display="Credit Risk Exposures by Geography (old Page 13)" xr:uid="{00000000-0004-0000-0100-000024000000}"/>
    <hyperlink ref="C51" location="Maturity!Print_Area" display="AIRB Credit Risk Exposures by Maturity (old Page 14)" xr:uid="{00000000-0004-0000-0100-000025000000}"/>
    <hyperlink ref="C52" location="AIRB_losses!Print_Area" display="AIRB Credit Losses (old Page 20)" xr:uid="{00000000-0004-0000-0100-000026000000}"/>
    <hyperlink ref="C53" location="Backtest!Print_Area" display="Estimated and Actual Loss Parameters - Non-retail and Retail AIRB Portfolios (old Page 21)" xr:uid="{00000000-0004-0000-0100-000027000000}"/>
    <hyperlink ref="C54" location="Derivatives!Print_Area" display="Derivatives - Counterparty Credit Risk  (old Page 23)" xr:uid="{00000000-0004-0000-0100-000028000000}"/>
    <hyperlink ref="C55" location="Mkt_Risk!Print_Area" display="Total Market Risk-weighted Assets (old Page 26)" xr:uid="{00000000-0004-0000-0100-000029000000}"/>
    <hyperlink ref="C56" location="Glossary!Print_Area" display="Glossary (old Page 30)" xr:uid="{00000000-0004-0000-0100-00002A000000}"/>
    <hyperlink ref="C48" location="RWA_Flow!A1" display="Movement of Risk-weighted Assets by Risk Type (All-in Basis) (old Page 8)" xr:uid="{00000000-0004-0000-0100-00002B000000}"/>
    <hyperlink ref="C28" location="'CR7'!Print_Area" display="IRB – effect on RWA of credit derivatives used as CRM techniques" xr:uid="{00000000-0004-0000-0100-00002C000000}"/>
    <hyperlink ref="C29" location="'CR8'!Print_Area" display="RWA flow statements of credit risk exposures under IRB" xr:uid="{00000000-0004-0000-0100-00002D000000}"/>
    <hyperlink ref="C10" location="'KM2'!A1" display="Key metrics – TLAC requirements (at resolution group level)" xr:uid="{00000000-0004-0000-0100-00002E000000}"/>
    <hyperlink ref="C15" location="'CC1'!A1" display="Composition of regulatory capital" xr:uid="{00000000-0004-0000-0100-00002F000000}"/>
    <hyperlink ref="C16" location="'CC2'!A1" display="Reconciliation of regulatory capital to balance sheet" xr:uid="{00000000-0004-0000-0100-000030000000}"/>
    <hyperlink ref="C17" location="TLAC1!A1" display="TLAC composition for G-SIBs (at resolution group level)" xr:uid="{00000000-0004-0000-0100-000031000000}"/>
    <hyperlink ref="C18" location="TLAC3!A1" display="Resolution entity – creditor ranking at legal entity level" xr:uid="{00000000-0004-0000-0100-000032000000}"/>
    <hyperlink ref="D13" location="'LI1'!A1" display="'LI1'!A1" xr:uid="{AD5CAAB9-F896-431C-A23D-4BE2E3801617}"/>
    <hyperlink ref="E13" location="'LI1'!A1" display="'LI1'!A1" xr:uid="{3A5C5149-D536-4052-AA42-84574E8B4F40}"/>
    <hyperlink ref="D14" location="'LI2'!A1" display="'LI2'!A1" xr:uid="{D204C10D-8375-4FA3-9084-4EB78C79054F}"/>
    <hyperlink ref="E14" location="'LI2'!A1" display="'LI2'!A1" xr:uid="{D48053D0-A753-499A-9A68-5FB9F262E51D}"/>
    <hyperlink ref="D19" location="'LR1'!A1" display="LR1 – Summary comparison of accounting assets vs leverage ratio exposure measure" xr:uid="{AB7784F3-398E-4842-B8D4-94008031FDCE}"/>
    <hyperlink ref="E19" location="'LR1'!A1" display="LR1 – Summary comparison of accounting assets vs leverage ratio exposure measure" xr:uid="{E1912713-8ABD-411F-B6CA-F0D785133D18}"/>
    <hyperlink ref="D20" location="'LR2'!A1" display="LR2 – Leverage ratio common disclosure template" xr:uid="{DCAEE19E-6A96-45CE-ADFA-232AC3263037}"/>
    <hyperlink ref="E20" location="'LR2'!A1" display="LR2 – Leverage ratio common disclosure template" xr:uid="{5A025DAD-9ECD-47C0-B14C-9F8DCC9E7794}"/>
    <hyperlink ref="D24" location="'CR4'!A1" display="See January 2015 Revised Pillar 3 disclosure requirements CR4 – Standardised approach – credit risk exposure and credit risk mitigation (CRM) effects" xr:uid="{CFF8FDFA-B991-43EE-93D9-FF145CFFB4DC}"/>
    <hyperlink ref="E24" location="'CR4'!A1" display="See January 2015 Revised Pillar 3 disclosure requirements CR4 – Standardised approach – credit risk exposure and credit risk mitigation (CRM) effects" xr:uid="{342B519C-FA8C-40D0-9194-F3DC483EDC8E}"/>
    <hyperlink ref="D25" location="'CR5'!A1" display="'CR5'!A1" xr:uid="{120A4065-E590-42A5-84BC-DA52F3F774BF}"/>
    <hyperlink ref="E25" location="'CR5'!A1" display="'CR5'!A1" xr:uid="{2470AF48-B4A8-414F-8A66-7201DE0BF3CE}"/>
    <hyperlink ref="D23" location="'CR3'!A1" display="'CR3'!A1" xr:uid="{F734CE74-12E8-412B-9BB0-F96AA613335C}"/>
    <hyperlink ref="E23" location="'CR3'!A1" display="'CR3'!A1" xr:uid="{9E320C1B-7ECF-4C74-9AAE-A2BE417A8D15}"/>
    <hyperlink ref="D30" location="'CR10'!A1" display="'CR10'!A1" xr:uid="{7F9EC78B-C0D9-499D-B7A5-9FB41216067F}"/>
    <hyperlink ref="E30" location="'CR10'!A1" display="'CR10'!A1" xr:uid="{9F4F293D-26FE-415D-AB2E-0D9D45F7C151}"/>
    <hyperlink ref="D32" location="'CCR1'!A1" display="'CCR1'!A1" xr:uid="{88124051-9DF4-4367-9988-CDDDB19A7DFA}"/>
    <hyperlink ref="E32" location="'CCR1'!A1" display="'CCR1'!A1" xr:uid="{26839515-756A-4A97-A5EE-0A9905833CAF}"/>
    <hyperlink ref="D33" location="'CCR2'!A1" display="'CCR2'!A1" xr:uid="{16C7EDF4-46BB-4FB1-9970-12BFCC6AED74}"/>
    <hyperlink ref="E33" location="'CCR2'!A1" display="'CCR2'!A1" xr:uid="{B94EE82B-45E9-47E2-9701-72F97059FF5C}"/>
    <hyperlink ref="D34" location="'CCR3'!A1" display="'CCR3'!A1" xr:uid="{0C93DA89-8E4C-4305-BB2A-2D2B5AF7D801}"/>
    <hyperlink ref="E34" location="'CCR3'!A1" display="'CCR3'!A1" xr:uid="{22854A28-3DDA-454F-B601-F458D457FDB6}"/>
    <hyperlink ref="D35" location="'CCR4'!A1" display="'CCR4'!A1" xr:uid="{AA7F5408-BD5A-47A8-9A0C-AA97DAB03954}"/>
    <hyperlink ref="E35" location="'CCR4'!A1" display="'CCR4'!A1" xr:uid="{050C5394-788D-4128-B08E-C8B185F42ACE}"/>
    <hyperlink ref="D36" location="'CCR5'!A1" display="'CCR5'!A1" xr:uid="{822A6599-1570-423B-A7E8-420BAEDBD040}"/>
    <hyperlink ref="E36" location="'CCR5'!A1" display="'CCR5'!A1" xr:uid="{FD89B7C0-BAFA-44CA-A155-D88047FDA6DC}"/>
    <hyperlink ref="D37" location="'CCR6'!A1" display="'CCR6'!A1" xr:uid="{2882A8F7-DEBE-4538-A860-CB539E44EA93}"/>
    <hyperlink ref="E37" location="'CCR6'!A1" display="'CCR6'!A1" xr:uid="{F54270E7-48DD-4408-AD0B-807AEC7B1041}"/>
    <hyperlink ref="D38" location="'CCR7'!A1" display="'CCR7'!A1" xr:uid="{F6F3D6C3-FA97-43E4-8ABF-D577A14A2122}"/>
    <hyperlink ref="E38" location="'CCR7'!A1" display="'CCR7'!A1" xr:uid="{A51C41E8-04A1-4D6C-A76C-592FE722DEA0}"/>
    <hyperlink ref="D39" location="'CCR8'!A1" display="'CCR8'!A1" xr:uid="{3EEA43D3-D9EF-4EAB-8E11-81476D6DF410}"/>
    <hyperlink ref="E39" location="'CCR8'!A1" display="'CCR8'!A1" xr:uid="{9F23557B-1C76-449E-AB25-7D0EF9B16E59}"/>
    <hyperlink ref="D40" location="'SEC1'!A1" display="'SEC1'!A1" xr:uid="{569328DD-249A-4242-B7A7-6927D6CFF14C}"/>
    <hyperlink ref="E40" location="'SEC1'!A1" display="'SEC1'!A1" xr:uid="{A2995D74-0600-40BF-B38B-5A8A36B51C65}"/>
    <hyperlink ref="D41" location="'SEC2'!A1" display="'SEC2'!A1" xr:uid="{B5DAFFEE-4D0A-43DC-93F9-829E06AD9D57}"/>
    <hyperlink ref="E41" location="'SEC2'!A1" display="'SEC2'!A1" xr:uid="{5FAEDBA8-7BC8-4331-BE8F-396ED2BD357F}"/>
    <hyperlink ref="D42" location="'SEC3'!A1" display="'SEC3'!A1" xr:uid="{DCE189BD-CDB3-4098-9AAA-21DAF1CA9B40}"/>
    <hyperlink ref="E42" location="'SEC3'!A1" display="'SEC3'!A1" xr:uid="{71F03F59-254D-456B-81B4-B82FE26831BD}"/>
    <hyperlink ref="D43" location="'SEC4'!A1" display="'SEC4'!A1" xr:uid="{67252778-00AF-4249-A790-585DB487D52B}"/>
    <hyperlink ref="E43" location="'SEC4'!A1" display="'SEC4'!A1" xr:uid="{1979409A-5D54-4632-A019-B2A8484A6971}"/>
    <hyperlink ref="D27" location="'CR6 (Non-Retail)'!A1" display="IRB – Non-Retail credit risk exposures by portfolio and probability of default (PD) range" xr:uid="{D0141F63-8ED0-4D9E-BCAA-AB8FEF119E54}"/>
    <hyperlink ref="E27" location="'CR6 (Non-Retail)'!A1" display="IRB – Non-Retail credit risk exposures by portfolio and probability of default (PD) range" xr:uid="{DFAC70CF-C280-4E3B-821B-FD15CE296094}"/>
    <hyperlink ref="D26" location="'CR6 (Retail)'!A1" display="'CR6 (Retail)'!A1" xr:uid="{B62E1F12-D880-490B-BC1D-88522C22B1AB}"/>
    <hyperlink ref="E26" location="'CR6 (Retail)'!A1" display="'CR6 (Retail)'!A1" xr:uid="{CE61B649-86A6-47F6-8A7E-0BB131E5AB31}"/>
    <hyperlink ref="D22" location="'CR2'!A1" display="'CR2'!A1" xr:uid="{FBE36824-1249-4C0F-9E15-F50FFCD058DA}"/>
    <hyperlink ref="E22" location="'CR2'!A1" display="'CR2'!A1" xr:uid="{0E7D9867-DD69-4DB6-BCBD-CE82F7D91E47}"/>
    <hyperlink ref="D21" location="'CR1'!A1" display="'CR1'!A1" xr:uid="{A69F017F-4E47-4749-AF11-9F38774CE81F}"/>
    <hyperlink ref="E21" location="'CR1'!A1" display="'CR1'!A1" xr:uid="{C64792C3-1B31-41BB-B28C-C3F4B06576DB}"/>
    <hyperlink ref="D6" location="Overview!A1" display="Overview" xr:uid="{1DE58819-2DA0-4D52-8B2B-78F383D32540}"/>
    <hyperlink ref="E6" location="Overview!A1" display="Overview" xr:uid="{D2AB97E4-C5E8-4AA4-BFD5-0A5E033B48DA}"/>
    <hyperlink ref="D12" location="'OV1'!A1" display="Overview of RWA" xr:uid="{543BAD8F-B030-479B-B6B5-AB982C236086}"/>
    <hyperlink ref="E12" location="'OV1'!A1" display="Overview of RWA" xr:uid="{CB0611A7-76FC-46DB-9DB0-5387EB0E7D7F}"/>
    <hyperlink ref="D11" location="Qualitative!A1" display="Summary of Qualitative Requirements - Pillar III (Cross Referenced)" xr:uid="{2732BDB3-FB25-4962-817B-5210325D90F9}"/>
    <hyperlink ref="E11" location="Qualitative!A1" display="Summary of Qualitative Requirements - Pillar III (Cross Referenced)" xr:uid="{5E75E83B-287B-4769-A178-0AA6864854A2}"/>
    <hyperlink ref="D7" location="Highlights!A1" display="Regulatory Capital - Highlights" xr:uid="{1AB1AC62-8EBF-4725-AE66-8DDD54900FEB}"/>
    <hyperlink ref="E7" location="Highlights!A1" display="Regulatory Capital - Highlights" xr:uid="{C6D5A75C-9E6D-4DAE-ADAF-2FD180BC13B0}"/>
    <hyperlink ref="D46" location="Capital_Flow!Print_Area" display="Flow Statement for Regulatory Capital  (old Page 7)" xr:uid="{C5F15867-EC6E-44A4-AD66-5F87BFDA044D}"/>
    <hyperlink ref="E46" location="Capital_Flow!Print_Area" display="Flow Statement for Regulatory Capital  (old Page 7)" xr:uid="{B55DE6FA-0FED-4CF4-B6F2-436005755693}"/>
    <hyperlink ref="D47" location="RWA_Summary!Print_Area" display="Risk-weighted Assets and Capital Ratios (old Page 8)" xr:uid="{50402030-9D66-4528-8597-13394C7279C3}"/>
    <hyperlink ref="E47" location="RWA_Summary!Print_Area" display="Risk-weighted Assets and Capital Ratios (old Page 8)" xr:uid="{012C659A-1CB1-4F26-9376-A4DED2B00677}"/>
    <hyperlink ref="D49" location="RWA_by_Business!Print_Area" display="Risk-weighted Assets Arising from the Activities of the Bank's Businesses (old Page 10)" xr:uid="{E201BDB5-E9E0-4557-B67F-54CA7100B105}"/>
    <hyperlink ref="E49" location="RWA_by_Business!Print_Area" display="Risk-weighted Assets Arising from the Activities of the Bank's Businesses (old Page 10)" xr:uid="{5A854A63-221B-41A0-BD3E-3212015374FE}"/>
    <hyperlink ref="D8" location="EAD_RWA!Print_Area" display="Exposure at Default and Risk-weighted Assets for Credit Risk Portfolios (old Page 11)" xr:uid="{5FA56C3D-7F52-4333-A55A-5983C88FA513}"/>
    <hyperlink ref="E8" location="EAD_RWA!Print_Area" display="Exposure at Default and Risk-weighted Assets for Credit Risk Portfolios (old Page 11)" xr:uid="{FBD0E9FA-0EA8-45F1-A6CF-2E7AAB05351B}"/>
    <hyperlink ref="D50" location="Geography!Print_Area" display="Credit Risk Exposures by Geography (old Page 13)" xr:uid="{425D82E9-8C6B-4E73-9EE7-723D665E83B6}"/>
    <hyperlink ref="E50" location="Geography!Print_Area" display="Credit Risk Exposures by Geography (old Page 13)" xr:uid="{04425DE1-EA98-4CDB-8BFB-10C22E1F473B}"/>
    <hyperlink ref="D51" location="Maturity!Print_Area" display="AIRB Credit Risk Exposures by Maturity (old Page 14)" xr:uid="{D655576C-9A55-42D0-BDA2-2F5BDD568468}"/>
    <hyperlink ref="E51" location="Maturity!Print_Area" display="AIRB Credit Risk Exposures by Maturity (old Page 14)" xr:uid="{C6CC46D1-D977-46A9-84F8-B1DD3E137BDE}"/>
    <hyperlink ref="D52" location="AIRB_losses!Print_Area" display="AIRB Credit Losses (old Page 20)" xr:uid="{4A72389A-C2AD-4BB1-AAB3-2CBE183442C5}"/>
    <hyperlink ref="E52" location="AIRB_losses!Print_Area" display="AIRB Credit Losses (old Page 20)" xr:uid="{5810F60B-7283-44CB-A1CC-6C9D0AD524C9}"/>
    <hyperlink ref="D53" location="Backtest!Print_Area" display="Estimated and Actual Loss Parameters - Non-retail and Retail AIRB Portfolios (old Page 21)" xr:uid="{C65B835B-A31D-4153-9DBC-EBB881736294}"/>
    <hyperlink ref="E53" location="Backtest!Print_Area" display="Estimated and Actual Loss Parameters - Non-retail and Retail AIRB Portfolios (old Page 21)" xr:uid="{B2829BEB-625E-4474-9459-B26E94C6441A}"/>
    <hyperlink ref="D54" location="Derivatives!Print_Area" display="Derivatives - Counterparty Credit Risk  (old Page 23)" xr:uid="{1EE4509C-9CEC-4ED8-8D84-3003DB52B1B9}"/>
    <hyperlink ref="E54" location="Derivatives!Print_Area" display="Derivatives - Counterparty Credit Risk  (old Page 23)" xr:uid="{CE53D851-2FA7-463B-9AC4-7744E933D8D3}"/>
    <hyperlink ref="D55" location="Mkt_Risk!Print_Area" display="Total Market Risk-weighted Assets (old Page 26)" xr:uid="{AED81637-98C0-480B-ACFF-3191389D479F}"/>
    <hyperlink ref="E55" location="Mkt_Risk!Print_Area" display="Total Market Risk-weighted Assets (old Page 26)" xr:uid="{BDF8C3F3-AC2D-423E-AEC8-A843870AC942}"/>
    <hyperlink ref="D56" location="Glossary!Print_Area" display="Glossary (old Page 30)" xr:uid="{A1DEBE61-5307-4749-B32F-5EE25FEB80A8}"/>
    <hyperlink ref="E56" location="Glossary!Print_Area" display="Glossary (old Page 30)" xr:uid="{95A4AC25-4C9F-4240-938B-02B35E9AEA86}"/>
    <hyperlink ref="D48" location="RWA_Flow!A1" display="Movement of Risk-weighted Assets by Risk Type (All-in Basis) (old Page 8)" xr:uid="{449E65A9-6391-4CAD-82C1-E592C64497B4}"/>
    <hyperlink ref="E48" location="RWA_Flow!A1" display="Movement of Risk-weighted Assets by Risk Type (All-in Basis) (old Page 8)" xr:uid="{374130D3-C699-4C3A-87B5-290755C68476}"/>
    <hyperlink ref="D28" location="'CR7'!Print_Area" display="IRB – effect on RWA of credit derivatives used as CRM techniques" xr:uid="{58BA9C8B-4C75-4FE0-B334-0F719C252EF1}"/>
    <hyperlink ref="E28" location="'CR7'!Print_Area" display="IRB – effect on RWA of credit derivatives used as CRM techniques" xr:uid="{C8D897DE-B358-4A25-B497-8E9BBF0440C9}"/>
    <hyperlink ref="D29" location="'CR8'!Print_Area" display="RWA flow statements of credit risk exposures under IRB" xr:uid="{60D89240-0D57-47C4-89B9-28F4173D1E0F}"/>
    <hyperlink ref="E29" location="'CR8'!Print_Area" display="RWA flow statements of credit risk exposures under IRB" xr:uid="{FEF0B412-4726-42F5-97A0-7F5900E22AD9}"/>
    <hyperlink ref="D10" location="'KM2'!A1" display="Key metrics – TLAC requirements (at resolution group level)" xr:uid="{5AFF9DB0-6232-4F4A-8D3A-0B0C07EDDF11}"/>
    <hyperlink ref="E10" location="'KM2'!A1" display="Key metrics – TLAC requirements (at resolution group level)" xr:uid="{416CFEB8-097C-46CE-8093-A5D8E42D4534}"/>
    <hyperlink ref="D15" location="'CC1'!A1" display="Composition of regulatory capital" xr:uid="{7D9B7E35-B8FF-452C-9E86-724C9EFEC10D}"/>
    <hyperlink ref="E15" location="'CC1'!A1" display="Composition of regulatory capital" xr:uid="{783AB921-3FE6-4CED-A166-683589A443BD}"/>
    <hyperlink ref="D16" location="'CC2'!A1" display="Reconciliation of regulatory capital to balance sheet" xr:uid="{35FC5D47-5395-42CC-A635-2586BEFC36F1}"/>
    <hyperlink ref="E16" location="'CC2'!A1" display="Reconciliation of regulatory capital to balance sheet" xr:uid="{1B7C0FFA-4AB2-46D9-8948-9F978E9C1CAC}"/>
    <hyperlink ref="D17" location="TLAC1!A1" display="TLAC composition for G-SIBs (at resolution group level)" xr:uid="{E7A69D68-B6F7-4D6A-A183-8DCB8412BC67}"/>
    <hyperlink ref="E17" location="TLAC1!A1" display="TLAC composition for G-SIBs (at resolution group level)" xr:uid="{C1DB2945-9943-4D94-8019-22330546FDEE}"/>
    <hyperlink ref="D18" location="TLAC3!A1" display="Resolution entity – creditor ranking at legal entity level" xr:uid="{6FC8A760-29B0-4F01-894A-C3C82EC572AC}"/>
    <hyperlink ref="E18" location="TLAC3!A1" display="Resolution entity – creditor ranking at legal entity level" xr:uid="{638E482B-BCAB-40DF-AE5A-D1E7A6D7898C}"/>
    <hyperlink ref="B13" location="'LI1'!A1" display="'LI1'!A1" xr:uid="{A78A8DDC-93F8-45BC-9D1A-BE56F9E220DB}"/>
    <hyperlink ref="B14" location="'LI2'!A1" display="'LI2'!A1" xr:uid="{B716B692-5EF3-4C11-8B58-26200CEEB00B}"/>
    <hyperlink ref="B19" location="'LR1'!A1" display="LR1 – Summary comparison of accounting assets vs leverage ratio exposure measure" xr:uid="{897C20ED-DFA9-4D7A-8FE0-4707358B2146}"/>
    <hyperlink ref="B20" location="'LR2'!A1" display="LR2 – Leverage ratio common disclosure template" xr:uid="{8150A73E-AC80-4BB6-B3B4-E88A32963DCA}"/>
    <hyperlink ref="B24" location="'CR4'!A1" display="See January 2015 Revised Pillar 3 disclosure requirements CR4 – Standardised approach – credit risk exposure and credit risk mitigation (CRM) effects" xr:uid="{CB98095A-D9F9-498C-B90F-C3916BE12181}"/>
    <hyperlink ref="B25" location="'CR5'!A1" display="'CR5'!A1" xr:uid="{F485ADC3-A0E0-4811-9B6E-DA5545BD0385}"/>
    <hyperlink ref="B23" location="'CR3'!A1" display="'CR3'!A1" xr:uid="{692276C2-7A04-4F6D-A70A-5B75D2B03EBA}"/>
    <hyperlink ref="B30" location="'CR10'!A1" display="'CR10'!A1" xr:uid="{3C5957FA-7C4A-4FEE-9AD0-CC575D114992}"/>
    <hyperlink ref="B32" location="'CCR1'!A1" display="'CCR1'!A1" xr:uid="{04FA1BE9-8F98-4188-BC09-8E9134975ADB}"/>
    <hyperlink ref="B33" location="'CCR2'!A1" display="'CCR2'!A1" xr:uid="{F9CBCE48-C057-4FD4-81AA-CD4C02F7D725}"/>
    <hyperlink ref="B34" location="'CCR3'!A1" display="'CCR3'!A1" xr:uid="{3538B85F-20AC-4039-AC66-4D7627CC4D88}"/>
    <hyperlink ref="B35" location="'CCR4'!A1" display="'CCR4'!A1" xr:uid="{DB70192A-DF4A-46D3-B9F8-80AFF14EA30B}"/>
    <hyperlink ref="B36" location="'CCR5'!A1" display="'CCR5'!A1" xr:uid="{5D359DED-D187-4B36-8A46-BFA3125FC6DD}"/>
    <hyperlink ref="B37" location="'CCR6'!A1" display="'CCR6'!A1" xr:uid="{560B7DC1-1F53-4DE5-87C4-AD2106044151}"/>
    <hyperlink ref="B38" location="'CCR7'!A1" display="'CCR7'!A1" xr:uid="{3E57D909-B61E-4058-957A-7822165E028C}"/>
    <hyperlink ref="B39" location="'CCR8'!A1" display="'CCR8'!A1" xr:uid="{A515956F-A5C8-4F36-BBFD-BCA6ABE9CEA7}"/>
    <hyperlink ref="B40" location="'SEC1'!A1" display="'SEC1'!A1" xr:uid="{A05F1B5E-EA60-443D-B223-776319BF6299}"/>
    <hyperlink ref="B41" location="'SEC2'!A1" display="'SEC2'!A1" xr:uid="{3BE988FE-A6B4-4483-B408-92C00823A419}"/>
    <hyperlink ref="B42" location="'SEC3'!A1" display="'SEC3'!A1" xr:uid="{1BD88B6E-EABF-4C0D-96D6-D2106F84076B}"/>
    <hyperlink ref="B43" location="'SEC4'!A1" display="'SEC4'!A1" xr:uid="{3A3E518D-EC44-4549-94FC-69FAA76DECCE}"/>
    <hyperlink ref="B27" location="'CR6 (Non-Retail)'!A1" display="IRB – Non-Retail credit risk exposures by portfolio and probability of default (PD) range" xr:uid="{40DF4DA2-DED0-4B3C-B0BA-ECEA54EA0DF8}"/>
    <hyperlink ref="B26" location="'CR6 (Retail)'!A1" display="'CR6 (Retail)'!A1" xr:uid="{BDC45514-8E7E-46E4-93E5-C5EAC0F45157}"/>
    <hyperlink ref="B22" location="'CR2'!A1" display="'CR2'!A1" xr:uid="{CBD21CEE-3EE8-446E-8F65-1C58F48225EB}"/>
    <hyperlink ref="B21" location="'CR1'!A1" display="'CR1'!A1" xr:uid="{B6C45723-F26A-4B35-A411-CCA2E9EBF05E}"/>
    <hyperlink ref="B6" location="Overview!A1" display="Overview" xr:uid="{26D7188D-7164-4532-BDE5-AA821974E136}"/>
    <hyperlink ref="B12" location="'OV1'!A1" display="Overview of RWA" xr:uid="{5457AA7A-73DF-4086-B247-70475148F4E0}"/>
    <hyperlink ref="B11" location="Qualitative!A1" display="Summary of Qualitative Requirements - Pillar III (Cross Referenced)" xr:uid="{8813C0AD-2FC4-4000-935F-464C5D5A42FF}"/>
    <hyperlink ref="B7" location="Highlights!A1" display="Regulatory Capital - Highlights" xr:uid="{2BEA19EF-7D6F-4339-8FA0-D91B69346CEE}"/>
    <hyperlink ref="B46" location="Capital_Flow!Print_Area" display="Flow Statement for Regulatory Capital  (old Page 7)" xr:uid="{3BD56FDA-1361-4BA4-836D-B3C3FD52F852}"/>
    <hyperlink ref="B47" location="RWA_Summary!Print_Area" display="Risk-weighted Assets and Capital Ratios (old Page 8)" xr:uid="{F424B699-E411-44A8-A9DA-19FE36C1B1DF}"/>
    <hyperlink ref="B49" location="RWA_by_Business!Print_Area" display="Risk-weighted Assets Arising from the Activities of the Bank's Businesses (old Page 10)" xr:uid="{9C55766B-9469-48B2-989D-2A20F516AEF9}"/>
    <hyperlink ref="B8" location="EAD_RWA!Print_Area" display="Exposure at Default and Risk-weighted Assets for Credit Risk Portfolios (old Page 11)" xr:uid="{7FEB3735-5A55-421A-9EA8-0099216AD0A2}"/>
    <hyperlink ref="B50" location="Geography!Print_Area" display="Credit Risk Exposures by Geography (old Page 13)" xr:uid="{7047B7B5-D266-400A-960B-213DDB4A15DA}"/>
    <hyperlink ref="B51" location="Maturity!Print_Area" display="AIRB Credit Risk Exposures by Maturity (old Page 14)" xr:uid="{AD8B6C0B-53AB-46AC-84BB-618B6C557E29}"/>
    <hyperlink ref="B52" location="AIRB_losses!Print_Area" display="AIRB Credit Losses (old Page 20)" xr:uid="{DCAF45BA-FC58-4871-9463-B29E89C90BA4}"/>
    <hyperlink ref="B53" location="Backtest!Print_Area" display="Estimated and Actual Loss Parameters - Non-retail and Retail AIRB Portfolios (old Page 21)" xr:uid="{C1B679AC-702E-4D61-A1B5-A7FC0095BAF5}"/>
    <hyperlink ref="B54" location="Derivatives!Print_Area" display="Derivatives - Counterparty Credit Risk  (old Page 23)" xr:uid="{F5C4D9F6-574A-4158-9AD7-635FE0E3A253}"/>
    <hyperlink ref="B55" location="Mkt_Risk!Print_Area" display="Total Market Risk-weighted Assets (old Page 26)" xr:uid="{82BE40B5-7900-4D4D-A147-53268632060A}"/>
    <hyperlink ref="B56" location="Glossary!Print_Area" display="Glossary (old Page 30)" xr:uid="{FAE1EABF-0E35-4AB7-81A3-2449DA07BAC3}"/>
    <hyperlink ref="B48" location="RWA_Flow!A1" display="Movement of Risk-weighted Assets by Risk Type (All-in Basis) (old Page 8)" xr:uid="{682BA0C8-E940-484F-938E-F2168D713ECA}"/>
    <hyperlink ref="B28" location="'CR7'!Print_Area" display="IRB – effect on RWA of credit derivatives used as CRM techniques" xr:uid="{B27AFFC0-BC3E-4E4D-95D5-EE57DB353FF7}"/>
    <hyperlink ref="B29" location="'CR8'!Print_Area" display="RWA flow statements of credit risk exposures under IRB" xr:uid="{CCAA763B-6957-4933-A7A9-651A0CCFF4C2}"/>
    <hyperlink ref="B10" location="'KM2'!A1" display="Key metrics – TLAC requirements (at resolution group level)" xr:uid="{C43B7369-FB10-4F75-91B8-8EE2B610F463}"/>
    <hyperlink ref="B15" location="'CC1'!A1" display="Composition of regulatory capital" xr:uid="{52743F16-F86A-42D9-80BF-72689C5F6B9B}"/>
    <hyperlink ref="B16" location="'CC2'!A1" display="Reconciliation of regulatory capital to balance sheet" xr:uid="{BC787F62-0414-4064-88FB-49D0EDAE861D}"/>
    <hyperlink ref="B17" location="TLAC1!A1" display="TLAC composition for G-SIBs (at resolution group level)" xr:uid="{CEE5C379-1341-40FD-8C02-202FD895EBD7}"/>
    <hyperlink ref="B18" location="TLAC3!A1" display="Resolution entity – creditor ranking at legal entity level" xr:uid="{0C818BF1-5842-4BE5-9EC0-2F6B445FCC12}"/>
  </hyperlinks>
  <pageMargins left="0.70866141732283505" right="0.70866141732283505" top="0.74803149606299202" bottom="0.74803149606299202" header="0.31496062992126" footer="0.31496062992126"/>
  <pageSetup scale="94" fitToHeight="0" orientation="landscape" r:id="rId1"/>
  <headerFooter>
    <oddFooter>&amp;L&amp;G&amp;CSupplementary Regulatory Capital Disclosure&amp;RPage &amp;P of &amp;N</oddFooter>
  </headerFooter>
  <rowBreaks count="1" manualBreakCount="1">
    <brk id="31" max="16383" man="1"/>
  </rowBreaks>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sheetPr>
  <dimension ref="A1:XFD143"/>
  <sheetViews>
    <sheetView zoomScale="105" zoomScaleNormal="130" workbookViewId="0"/>
  </sheetViews>
  <sheetFormatPr defaultColWidth="0" defaultRowHeight="15" zeroHeight="1"/>
  <cols>
    <col min="1" max="1" width="1.5703125" style="90" customWidth="1"/>
    <col min="2" max="2" width="5.5703125" customWidth="1"/>
    <col min="3" max="3" width="19.42578125" customWidth="1"/>
    <col min="4" max="5" width="12.5703125" customWidth="1"/>
    <col min="6" max="7" width="13.5703125" customWidth="1"/>
    <col min="8" max="9" width="12.5703125" customWidth="1"/>
    <col min="10" max="10" width="1.5703125" customWidth="1"/>
    <col min="11" max="16384" width="8.5703125" hidden="1"/>
  </cols>
  <sheetData>
    <row r="1" spans="1:19" ht="12" customHeight="1">
      <c r="B1" s="303" t="s">
        <v>127</v>
      </c>
      <c r="C1" s="90"/>
      <c r="D1" s="90"/>
      <c r="E1" s="90"/>
      <c r="F1" s="90"/>
      <c r="G1" s="90"/>
      <c r="H1" s="90"/>
      <c r="I1" s="90"/>
      <c r="J1" s="90"/>
      <c r="K1" s="90"/>
      <c r="L1" s="90"/>
      <c r="M1" s="90"/>
      <c r="N1" s="90"/>
      <c r="O1" s="90"/>
      <c r="P1" s="90"/>
      <c r="Q1" s="90"/>
      <c r="R1" s="90"/>
      <c r="S1" s="90"/>
    </row>
    <row r="2" spans="1:19" s="1001" customFormat="1" ht="20.100000000000001" customHeight="1">
      <c r="A2" s="1000"/>
      <c r="B2" s="1121" t="s">
        <v>839</v>
      </c>
      <c r="C2" s="1122"/>
      <c r="D2" s="1122"/>
      <c r="E2" s="1122"/>
      <c r="F2" s="1122"/>
      <c r="G2" s="1122"/>
      <c r="H2" s="1122"/>
      <c r="I2" s="1123"/>
      <c r="J2" s="1000"/>
    </row>
    <row r="3" spans="1:19" ht="15" customHeight="1">
      <c r="B3" s="2023" t="s">
        <v>129</v>
      </c>
      <c r="C3" s="2024"/>
      <c r="D3" s="1257" t="s">
        <v>211</v>
      </c>
      <c r="E3" s="1257" t="s">
        <v>384</v>
      </c>
      <c r="F3" s="1257" t="s">
        <v>387</v>
      </c>
      <c r="G3" s="1257" t="s">
        <v>422</v>
      </c>
      <c r="H3" s="1257" t="s">
        <v>423</v>
      </c>
      <c r="I3" s="1258" t="s">
        <v>424</v>
      </c>
      <c r="J3" s="90"/>
    </row>
    <row r="4" spans="1:19" s="42" customFormat="1" ht="21" customHeight="1">
      <c r="A4" s="82"/>
      <c r="B4" s="2025"/>
      <c r="C4" s="2026"/>
      <c r="D4" s="2000" t="s">
        <v>840</v>
      </c>
      <c r="E4" s="2000"/>
      <c r="F4" s="2000" t="s">
        <v>841</v>
      </c>
      <c r="G4" s="2000"/>
      <c r="H4" s="2000" t="s">
        <v>842</v>
      </c>
      <c r="I4" s="2027"/>
      <c r="J4" s="82"/>
    </row>
    <row r="5" spans="1:19" s="42" customFormat="1" ht="25.5">
      <c r="A5" s="82"/>
      <c r="B5" s="2032" t="s">
        <v>843</v>
      </c>
      <c r="C5" s="2033"/>
      <c r="D5" s="1259" t="s">
        <v>844</v>
      </c>
      <c r="E5" s="1259" t="s">
        <v>845</v>
      </c>
      <c r="F5" s="1259" t="s">
        <v>844</v>
      </c>
      <c r="G5" s="1259" t="s">
        <v>845</v>
      </c>
      <c r="H5" s="1260" t="s">
        <v>846</v>
      </c>
      <c r="I5" s="1261" t="s">
        <v>847</v>
      </c>
      <c r="J5" s="82"/>
    </row>
    <row r="6" spans="1:19" s="42" customFormat="1" ht="15" customHeight="1">
      <c r="A6" s="82"/>
      <c r="B6" s="2028" t="str">
        <f>CurrQtr</f>
        <v>Q2 2022</v>
      </c>
      <c r="C6" s="2029"/>
      <c r="D6" s="715"/>
      <c r="E6" s="715"/>
      <c r="F6" s="715"/>
      <c r="G6" s="716"/>
      <c r="H6" s="715"/>
      <c r="I6" s="1256"/>
      <c r="J6" s="82"/>
    </row>
    <row r="7" spans="1:19" s="42" customFormat="1" ht="12.75">
      <c r="A7" s="82"/>
      <c r="B7" s="1248">
        <v>1</v>
      </c>
      <c r="C7" s="390" t="s">
        <v>177</v>
      </c>
      <c r="D7" s="353">
        <v>4262</v>
      </c>
      <c r="E7" s="353">
        <v>306</v>
      </c>
      <c r="F7" s="353">
        <v>4240</v>
      </c>
      <c r="G7" s="353">
        <v>42</v>
      </c>
      <c r="H7" s="353">
        <v>3034</v>
      </c>
      <c r="I7" s="1249">
        <v>0.70879427905496384</v>
      </c>
      <c r="J7" s="82"/>
    </row>
    <row r="8" spans="1:19" s="42" customFormat="1" ht="14.85" customHeight="1">
      <c r="A8" s="82"/>
      <c r="B8" s="1248">
        <v>2</v>
      </c>
      <c r="C8" s="593" t="s">
        <v>172</v>
      </c>
      <c r="D8" s="353">
        <v>56287</v>
      </c>
      <c r="E8" s="353">
        <v>25876</v>
      </c>
      <c r="F8" s="353">
        <v>53988</v>
      </c>
      <c r="G8" s="353">
        <v>5611</v>
      </c>
      <c r="H8" s="353">
        <v>56135</v>
      </c>
      <c r="I8" s="1249">
        <v>0.94187672375974563</v>
      </c>
      <c r="J8" s="82"/>
    </row>
    <row r="9" spans="1:19" s="42" customFormat="1" ht="12.75">
      <c r="A9" s="82"/>
      <c r="B9" s="1248">
        <v>3</v>
      </c>
      <c r="C9" s="593" t="s">
        <v>178</v>
      </c>
      <c r="D9" s="353">
        <v>8520</v>
      </c>
      <c r="E9" s="353">
        <v>582</v>
      </c>
      <c r="F9" s="353">
        <v>8520</v>
      </c>
      <c r="G9" s="353">
        <v>0</v>
      </c>
      <c r="H9" s="353">
        <v>535</v>
      </c>
      <c r="I9" s="1249">
        <v>6.2751166246610743E-2</v>
      </c>
      <c r="J9" s="82"/>
    </row>
    <row r="10" spans="1:19" s="42" customFormat="1" ht="15.6" customHeight="1">
      <c r="A10" s="82"/>
      <c r="B10" s="1248">
        <v>4</v>
      </c>
      <c r="C10" s="593" t="s">
        <v>848</v>
      </c>
      <c r="D10" s="353">
        <v>60314</v>
      </c>
      <c r="E10" s="353">
        <v>982</v>
      </c>
      <c r="F10" s="353">
        <v>60314</v>
      </c>
      <c r="G10" s="353">
        <v>0</v>
      </c>
      <c r="H10" s="353">
        <v>24196</v>
      </c>
      <c r="I10" s="1249">
        <v>0.40115202323799998</v>
      </c>
      <c r="J10" s="82"/>
    </row>
    <row r="11" spans="1:19" s="42" customFormat="1" ht="15.6" customHeight="1">
      <c r="A11" s="82"/>
      <c r="B11" s="1248">
        <v>5</v>
      </c>
      <c r="C11" s="593" t="s">
        <v>184</v>
      </c>
      <c r="D11" s="353">
        <v>39294</v>
      </c>
      <c r="E11" s="353">
        <v>30882</v>
      </c>
      <c r="F11" s="353">
        <v>39107</v>
      </c>
      <c r="G11" s="353">
        <v>0</v>
      </c>
      <c r="H11" s="353">
        <v>28880</v>
      </c>
      <c r="I11" s="1249">
        <v>0.73849863219463785</v>
      </c>
      <c r="J11" s="82"/>
    </row>
    <row r="12" spans="1:19" s="42" customFormat="1" ht="15.6" customHeight="1">
      <c r="A12" s="82"/>
      <c r="B12" s="1248">
        <v>6</v>
      </c>
      <c r="C12" s="593" t="s">
        <v>849</v>
      </c>
      <c r="D12" s="353">
        <v>4000</v>
      </c>
      <c r="E12" s="353">
        <v>0</v>
      </c>
      <c r="F12" s="353">
        <v>4000</v>
      </c>
      <c r="G12" s="353">
        <v>0</v>
      </c>
      <c r="H12" s="353">
        <v>4240</v>
      </c>
      <c r="I12" s="1249">
        <v>1.06</v>
      </c>
      <c r="J12" s="82"/>
    </row>
    <row r="13" spans="1:19" s="42" customFormat="1" ht="15.6" customHeight="1">
      <c r="A13" s="82"/>
      <c r="B13" s="1250">
        <v>7</v>
      </c>
      <c r="C13" s="621" t="s">
        <v>850</v>
      </c>
      <c r="D13" s="627">
        <v>62036</v>
      </c>
      <c r="E13" s="627">
        <v>0</v>
      </c>
      <c r="F13" s="627">
        <v>62036</v>
      </c>
      <c r="G13" s="627">
        <v>0</v>
      </c>
      <c r="H13" s="627">
        <v>15429</v>
      </c>
      <c r="I13" s="1251">
        <v>0.24871451115813009</v>
      </c>
      <c r="J13" s="82"/>
    </row>
    <row r="14" spans="1:19" s="42" customFormat="1" ht="15.6" customHeight="1">
      <c r="A14" s="82"/>
      <c r="B14" s="1252">
        <v>8</v>
      </c>
      <c r="C14" s="1253" t="s">
        <v>166</v>
      </c>
      <c r="D14" s="1254">
        <v>234713</v>
      </c>
      <c r="E14" s="1254">
        <v>58628</v>
      </c>
      <c r="F14" s="1254">
        <v>232205</v>
      </c>
      <c r="G14" s="1164">
        <v>5653</v>
      </c>
      <c r="H14" s="1254">
        <v>132449</v>
      </c>
      <c r="I14" s="1255">
        <v>0.55683559010715922</v>
      </c>
      <c r="J14" s="82"/>
    </row>
    <row r="15" spans="1:19" s="42" customFormat="1" ht="8.4499999999999993" customHeight="1">
      <c r="A15" s="82"/>
      <c r="B15" s="220"/>
      <c r="C15" s="182"/>
      <c r="D15" s="243"/>
      <c r="E15" s="243"/>
      <c r="F15" s="243"/>
      <c r="G15" s="208"/>
      <c r="H15" s="243"/>
      <c r="I15" s="244"/>
      <c r="J15" s="82"/>
    </row>
    <row r="16" spans="1:19" s="42" customFormat="1" ht="15" customHeight="1">
      <c r="A16" s="82"/>
      <c r="B16" s="2030" t="s">
        <v>3</v>
      </c>
      <c r="C16" s="2031"/>
      <c r="D16" s="1262"/>
      <c r="E16" s="1262"/>
      <c r="F16" s="1262"/>
      <c r="G16" s="1263"/>
      <c r="H16" s="1262"/>
      <c r="I16" s="1264"/>
      <c r="J16" s="82"/>
    </row>
    <row r="17" spans="1:10" s="42" customFormat="1" ht="12.75">
      <c r="A17" s="82"/>
      <c r="B17" s="896">
        <v>1</v>
      </c>
      <c r="C17" s="390" t="s">
        <v>177</v>
      </c>
      <c r="D17" s="353">
        <v>3180</v>
      </c>
      <c r="E17" s="353">
        <v>370</v>
      </c>
      <c r="F17" s="353">
        <v>3157</v>
      </c>
      <c r="G17" s="353">
        <v>12</v>
      </c>
      <c r="H17" s="353">
        <v>2662</v>
      </c>
      <c r="I17" s="1265">
        <v>0.8401273154741844</v>
      </c>
      <c r="J17" s="82"/>
    </row>
    <row r="18" spans="1:10" s="42" customFormat="1" ht="14.85" customHeight="1">
      <c r="A18" s="82"/>
      <c r="B18" s="896">
        <v>2</v>
      </c>
      <c r="C18" s="593" t="s">
        <v>172</v>
      </c>
      <c r="D18" s="353">
        <v>56122</v>
      </c>
      <c r="E18" s="353">
        <v>26117</v>
      </c>
      <c r="F18" s="353">
        <v>53681</v>
      </c>
      <c r="G18" s="353">
        <v>5708</v>
      </c>
      <c r="H18" s="353">
        <v>55777</v>
      </c>
      <c r="I18" s="1265">
        <v>0.93919138545338854</v>
      </c>
      <c r="J18" s="82"/>
    </row>
    <row r="19" spans="1:10" s="42" customFormat="1" ht="12.75">
      <c r="A19" s="82"/>
      <c r="B19" s="896">
        <v>3</v>
      </c>
      <c r="C19" s="593" t="s">
        <v>178</v>
      </c>
      <c r="D19" s="353">
        <v>8848</v>
      </c>
      <c r="E19" s="353">
        <v>819</v>
      </c>
      <c r="F19" s="353">
        <v>8848</v>
      </c>
      <c r="G19" s="353">
        <v>49</v>
      </c>
      <c r="H19" s="353">
        <v>797</v>
      </c>
      <c r="I19" s="1265">
        <v>8.9485945075847478E-2</v>
      </c>
      <c r="J19" s="82"/>
    </row>
    <row r="20" spans="1:10" s="42" customFormat="1" ht="15.6" customHeight="1">
      <c r="A20" s="82"/>
      <c r="B20" s="896">
        <v>4</v>
      </c>
      <c r="C20" s="593" t="s">
        <v>848</v>
      </c>
      <c r="D20" s="353">
        <v>58769</v>
      </c>
      <c r="E20" s="353">
        <v>883</v>
      </c>
      <c r="F20" s="353">
        <v>58769</v>
      </c>
      <c r="G20" s="353">
        <v>0</v>
      </c>
      <c r="H20" s="353">
        <v>23440</v>
      </c>
      <c r="I20" s="1265">
        <v>0.39884442623404476</v>
      </c>
      <c r="J20" s="82"/>
    </row>
    <row r="21" spans="1:10" s="42" customFormat="1" ht="15.6" customHeight="1">
      <c r="A21" s="82"/>
      <c r="B21" s="896">
        <v>5</v>
      </c>
      <c r="C21" s="593" t="s">
        <v>184</v>
      </c>
      <c r="D21" s="353">
        <v>38168</v>
      </c>
      <c r="E21" s="353">
        <v>31047</v>
      </c>
      <c r="F21" s="353">
        <v>37985</v>
      </c>
      <c r="G21" s="353">
        <v>0</v>
      </c>
      <c r="H21" s="353">
        <v>28013</v>
      </c>
      <c r="I21" s="1265">
        <v>0.73746758334869245</v>
      </c>
      <c r="J21" s="82"/>
    </row>
    <row r="22" spans="1:10" s="42" customFormat="1" ht="15.6" customHeight="1">
      <c r="A22" s="82"/>
      <c r="B22" s="896">
        <v>6</v>
      </c>
      <c r="C22" s="593" t="s">
        <v>849</v>
      </c>
      <c r="D22" s="353">
        <v>3547</v>
      </c>
      <c r="E22" s="353">
        <v>0</v>
      </c>
      <c r="F22" s="353">
        <v>3547</v>
      </c>
      <c r="G22" s="353">
        <v>0</v>
      </c>
      <c r="H22" s="353">
        <v>3759</v>
      </c>
      <c r="I22" s="1265">
        <v>1.06</v>
      </c>
      <c r="J22" s="82"/>
    </row>
    <row r="23" spans="1:10" s="42" customFormat="1" ht="15.6" customHeight="1">
      <c r="A23" s="82"/>
      <c r="B23" s="1185">
        <v>7</v>
      </c>
      <c r="C23" s="621" t="s">
        <v>850</v>
      </c>
      <c r="D23" s="627">
        <v>61833</v>
      </c>
      <c r="E23" s="627">
        <v>0</v>
      </c>
      <c r="F23" s="627">
        <v>61833</v>
      </c>
      <c r="G23" s="627">
        <v>0</v>
      </c>
      <c r="H23" s="627">
        <v>15281</v>
      </c>
      <c r="I23" s="1266">
        <v>0.24713124405445711</v>
      </c>
      <c r="J23" s="82"/>
    </row>
    <row r="24" spans="1:10" s="42" customFormat="1" ht="15.6" customHeight="1">
      <c r="A24" s="82"/>
      <c r="B24" s="1192">
        <v>8</v>
      </c>
      <c r="C24" s="629" t="s">
        <v>166</v>
      </c>
      <c r="D24" s="673">
        <v>230467</v>
      </c>
      <c r="E24" s="673">
        <v>59236</v>
      </c>
      <c r="F24" s="673">
        <v>227820</v>
      </c>
      <c r="G24" s="630">
        <v>5769</v>
      </c>
      <c r="H24" s="673">
        <v>129729</v>
      </c>
      <c r="I24" s="1267">
        <v>0.55537336915028468</v>
      </c>
      <c r="J24" s="82"/>
    </row>
    <row r="25" spans="1:10" s="42" customFormat="1" ht="8.4499999999999993" customHeight="1">
      <c r="A25" s="82"/>
      <c r="B25" s="220"/>
      <c r="C25" s="182"/>
      <c r="D25" s="243"/>
      <c r="E25" s="243"/>
      <c r="F25" s="243"/>
      <c r="G25" s="208"/>
      <c r="H25" s="243"/>
      <c r="I25" s="244"/>
      <c r="J25" s="82"/>
    </row>
    <row r="26" spans="1:10" s="42" customFormat="1" ht="15" customHeight="1">
      <c r="A26" s="82"/>
      <c r="B26" s="2030" t="s">
        <v>130</v>
      </c>
      <c r="C26" s="2031"/>
      <c r="D26" s="1262"/>
      <c r="E26" s="1262"/>
      <c r="F26" s="1262"/>
      <c r="G26" s="1263"/>
      <c r="H26" s="1262"/>
      <c r="I26" s="1264"/>
      <c r="J26" s="82"/>
    </row>
    <row r="27" spans="1:10" s="42" customFormat="1" ht="12.75">
      <c r="A27" s="82"/>
      <c r="B27" s="896">
        <v>1</v>
      </c>
      <c r="C27" s="390" t="s">
        <v>177</v>
      </c>
      <c r="D27" s="353">
        <v>3072</v>
      </c>
      <c r="E27" s="353">
        <v>257</v>
      </c>
      <c r="F27" s="353">
        <v>3048</v>
      </c>
      <c r="G27" s="353">
        <v>15</v>
      </c>
      <c r="H27" s="353">
        <v>2481</v>
      </c>
      <c r="I27" s="1265">
        <v>0.81000033866370802</v>
      </c>
      <c r="J27" s="82"/>
    </row>
    <row r="28" spans="1:10" s="42" customFormat="1" ht="14.85" customHeight="1">
      <c r="A28" s="82"/>
      <c r="B28" s="896">
        <v>2</v>
      </c>
      <c r="C28" s="593" t="s">
        <v>172</v>
      </c>
      <c r="D28" s="353">
        <v>54860</v>
      </c>
      <c r="E28" s="353">
        <v>24549</v>
      </c>
      <c r="F28" s="353">
        <v>52545</v>
      </c>
      <c r="G28" s="353">
        <v>5466</v>
      </c>
      <c r="H28" s="353">
        <v>54093</v>
      </c>
      <c r="I28" s="1265">
        <v>0.93246009505204908</v>
      </c>
      <c r="J28" s="82"/>
    </row>
    <row r="29" spans="1:10" s="42" customFormat="1" ht="12.75">
      <c r="A29" s="82"/>
      <c r="B29" s="896">
        <v>3</v>
      </c>
      <c r="C29" s="593" t="s">
        <v>178</v>
      </c>
      <c r="D29" s="353">
        <v>8641</v>
      </c>
      <c r="E29" s="353">
        <v>557</v>
      </c>
      <c r="F29" s="353">
        <v>8641</v>
      </c>
      <c r="G29" s="353">
        <v>0</v>
      </c>
      <c r="H29" s="353">
        <v>737</v>
      </c>
      <c r="I29" s="1265">
        <v>8.529944710274992E-2</v>
      </c>
      <c r="J29" s="82"/>
    </row>
    <row r="30" spans="1:10" s="42" customFormat="1" ht="15.6" customHeight="1">
      <c r="A30" s="82"/>
      <c r="B30" s="896">
        <v>4</v>
      </c>
      <c r="C30" s="593" t="s">
        <v>848</v>
      </c>
      <c r="D30" s="353">
        <v>54617</v>
      </c>
      <c r="E30" s="353">
        <v>822</v>
      </c>
      <c r="F30" s="353">
        <v>54617</v>
      </c>
      <c r="G30" s="353">
        <v>0</v>
      </c>
      <c r="H30" s="353">
        <v>21458</v>
      </c>
      <c r="I30" s="1265">
        <v>0.39289305290608417</v>
      </c>
      <c r="J30" s="82"/>
    </row>
    <row r="31" spans="1:10" s="42" customFormat="1" ht="15.6" customHeight="1">
      <c r="A31" s="82"/>
      <c r="B31" s="896">
        <v>5</v>
      </c>
      <c r="C31" s="593" t="s">
        <v>184</v>
      </c>
      <c r="D31" s="353">
        <v>36617</v>
      </c>
      <c r="E31" s="353">
        <v>29640</v>
      </c>
      <c r="F31" s="353">
        <v>36445</v>
      </c>
      <c r="G31" s="353">
        <v>0</v>
      </c>
      <c r="H31" s="353">
        <v>26869</v>
      </c>
      <c r="I31" s="1265">
        <v>0.7372399168303867</v>
      </c>
      <c r="J31" s="82"/>
    </row>
    <row r="32" spans="1:10" s="42" customFormat="1" ht="15.6" customHeight="1">
      <c r="A32" s="82"/>
      <c r="B32" s="896">
        <v>6</v>
      </c>
      <c r="C32" s="593" t="s">
        <v>849</v>
      </c>
      <c r="D32" s="353">
        <v>3249</v>
      </c>
      <c r="E32" s="353">
        <v>0</v>
      </c>
      <c r="F32" s="353">
        <v>3249</v>
      </c>
      <c r="G32" s="353">
        <v>0</v>
      </c>
      <c r="H32" s="353">
        <v>3444</v>
      </c>
      <c r="I32" s="1265">
        <v>1.06</v>
      </c>
      <c r="J32" s="82"/>
    </row>
    <row r="33" spans="1:17 16384:16384" s="42" customFormat="1" ht="15.6" customHeight="1">
      <c r="A33" s="82"/>
      <c r="B33" s="1185">
        <v>7</v>
      </c>
      <c r="C33" s="621" t="s">
        <v>850</v>
      </c>
      <c r="D33" s="627">
        <v>48834</v>
      </c>
      <c r="E33" s="627">
        <v>0</v>
      </c>
      <c r="F33" s="627">
        <v>48834</v>
      </c>
      <c r="G33" s="627">
        <v>0</v>
      </c>
      <c r="H33" s="627">
        <v>14646</v>
      </c>
      <c r="I33" s="1266">
        <v>0.29991352672394656</v>
      </c>
      <c r="J33" s="82"/>
    </row>
    <row r="34" spans="1:17 16384:16384" s="42" customFormat="1" ht="15.6" customHeight="1">
      <c r="A34" s="82"/>
      <c r="B34" s="1192">
        <v>8</v>
      </c>
      <c r="C34" s="629" t="s">
        <v>166</v>
      </c>
      <c r="D34" s="673">
        <v>209890</v>
      </c>
      <c r="E34" s="673">
        <v>55825</v>
      </c>
      <c r="F34" s="673">
        <v>207379</v>
      </c>
      <c r="G34" s="630">
        <v>5481</v>
      </c>
      <c r="H34" s="673">
        <v>123728</v>
      </c>
      <c r="I34" s="1267">
        <v>0.58126546753306341</v>
      </c>
      <c r="J34" s="82"/>
    </row>
    <row r="35" spans="1:17 16384:16384" s="42" customFormat="1" ht="8.4499999999999993" customHeight="1">
      <c r="A35" s="82"/>
      <c r="B35" s="220"/>
      <c r="C35" s="182"/>
      <c r="D35" s="243"/>
      <c r="E35" s="243"/>
      <c r="F35" s="243"/>
      <c r="G35" s="208"/>
      <c r="H35" s="243"/>
      <c r="I35" s="244"/>
      <c r="J35" s="82"/>
    </row>
    <row r="36" spans="1:17 16384:16384" s="42" customFormat="1" ht="15" customHeight="1">
      <c r="A36" s="82"/>
      <c r="B36" s="2030" t="s">
        <v>131</v>
      </c>
      <c r="C36" s="2031"/>
      <c r="D36" s="1262"/>
      <c r="E36" s="1262"/>
      <c r="F36" s="1262"/>
      <c r="G36" s="1263"/>
      <c r="H36" s="1262"/>
      <c r="I36" s="1264"/>
      <c r="J36" s="82"/>
    </row>
    <row r="37" spans="1:17 16384:16384" s="42" customFormat="1" ht="12.75">
      <c r="A37" s="82"/>
      <c r="B37" s="896">
        <v>1</v>
      </c>
      <c r="C37" s="390" t="s">
        <v>177</v>
      </c>
      <c r="D37" s="353">
        <v>2753</v>
      </c>
      <c r="E37" s="353">
        <v>665</v>
      </c>
      <c r="F37" s="353">
        <v>2753</v>
      </c>
      <c r="G37" s="353">
        <v>6</v>
      </c>
      <c r="H37" s="353">
        <v>2348</v>
      </c>
      <c r="I37" s="1265">
        <v>0.85112316012152145</v>
      </c>
      <c r="J37" s="82"/>
    </row>
    <row r="38" spans="1:17 16384:16384" s="42" customFormat="1" ht="14.85" customHeight="1">
      <c r="A38" s="82"/>
      <c r="B38" s="896">
        <v>2</v>
      </c>
      <c r="C38" s="593" t="s">
        <v>172</v>
      </c>
      <c r="D38" s="353">
        <v>54713</v>
      </c>
      <c r="E38" s="353">
        <v>23908</v>
      </c>
      <c r="F38" s="353">
        <v>52500</v>
      </c>
      <c r="G38" s="353">
        <v>5364</v>
      </c>
      <c r="H38" s="353">
        <v>54264</v>
      </c>
      <c r="I38" s="1265">
        <v>0.93777897134698607</v>
      </c>
      <c r="J38" s="82"/>
    </row>
    <row r="39" spans="1:17 16384:16384" s="42" customFormat="1" ht="12.75">
      <c r="A39" s="82"/>
      <c r="B39" s="896">
        <v>3</v>
      </c>
      <c r="C39" s="593" t="s">
        <v>178</v>
      </c>
      <c r="D39" s="353">
        <v>9142</v>
      </c>
      <c r="E39" s="353">
        <v>70</v>
      </c>
      <c r="F39" s="353">
        <v>9142</v>
      </c>
      <c r="G39" s="353">
        <v>0</v>
      </c>
      <c r="H39" s="353">
        <v>775</v>
      </c>
      <c r="I39" s="1265">
        <v>8.4821261353023883E-2</v>
      </c>
      <c r="J39" s="82"/>
    </row>
    <row r="40" spans="1:17 16384:16384" s="42" customFormat="1" ht="15.6" customHeight="1">
      <c r="A40" s="82"/>
      <c r="B40" s="896">
        <v>4</v>
      </c>
      <c r="C40" s="593" t="s">
        <v>848</v>
      </c>
      <c r="D40" s="353">
        <v>53215</v>
      </c>
      <c r="E40" s="353">
        <v>733</v>
      </c>
      <c r="F40" s="353">
        <v>53215</v>
      </c>
      <c r="G40" s="353">
        <v>0</v>
      </c>
      <c r="H40" s="353">
        <v>21070</v>
      </c>
      <c r="I40" s="1265">
        <v>0.39593148918091131</v>
      </c>
      <c r="J40" s="82"/>
    </row>
    <row r="41" spans="1:17 16384:16384" s="42" customFormat="1" ht="15.6" customHeight="1">
      <c r="A41" s="82"/>
      <c r="B41" s="896">
        <v>5</v>
      </c>
      <c r="C41" s="593" t="s">
        <v>184</v>
      </c>
      <c r="D41" s="353">
        <v>36776</v>
      </c>
      <c r="E41" s="353">
        <v>29365</v>
      </c>
      <c r="F41" s="353">
        <v>36596</v>
      </c>
      <c r="G41" s="353">
        <v>0</v>
      </c>
      <c r="H41" s="353">
        <v>26930</v>
      </c>
      <c r="I41" s="1265">
        <v>0.73588759360958622</v>
      </c>
      <c r="J41" s="82"/>
    </row>
    <row r="42" spans="1:17 16384:16384" s="42" customFormat="1" ht="15.6" customHeight="1">
      <c r="A42" s="82"/>
      <c r="B42" s="896">
        <v>6</v>
      </c>
      <c r="C42" s="593" t="s">
        <v>849</v>
      </c>
      <c r="D42" s="353">
        <v>2708</v>
      </c>
      <c r="E42" s="353">
        <v>0</v>
      </c>
      <c r="F42" s="353">
        <v>2708</v>
      </c>
      <c r="G42" s="353">
        <v>0</v>
      </c>
      <c r="H42" s="353">
        <v>2871</v>
      </c>
      <c r="I42" s="1265">
        <v>1.06</v>
      </c>
      <c r="J42" s="82"/>
    </row>
    <row r="43" spans="1:17 16384:16384" s="42" customFormat="1" ht="15.6" customHeight="1">
      <c r="A43" s="82"/>
      <c r="B43" s="1185">
        <v>7</v>
      </c>
      <c r="C43" s="621" t="s">
        <v>850</v>
      </c>
      <c r="D43" s="627">
        <v>48049</v>
      </c>
      <c r="E43" s="627">
        <v>0</v>
      </c>
      <c r="F43" s="627">
        <v>48049</v>
      </c>
      <c r="G43" s="627">
        <v>0</v>
      </c>
      <c r="H43" s="627">
        <v>15149</v>
      </c>
      <c r="I43" s="1266">
        <v>0.31528985593598335</v>
      </c>
      <c r="J43" s="82"/>
    </row>
    <row r="44" spans="1:17 16384:16384" s="42" customFormat="1" ht="15.6" customHeight="1">
      <c r="A44" s="82"/>
      <c r="B44" s="1192">
        <v>8</v>
      </c>
      <c r="C44" s="629" t="s">
        <v>166</v>
      </c>
      <c r="D44" s="673">
        <v>207356</v>
      </c>
      <c r="E44" s="673">
        <v>54741</v>
      </c>
      <c r="F44" s="673">
        <v>204963</v>
      </c>
      <c r="G44" s="630">
        <v>5370</v>
      </c>
      <c r="H44" s="673">
        <v>123407</v>
      </c>
      <c r="I44" s="1267">
        <v>0.58672065584761346</v>
      </c>
      <c r="J44" s="82"/>
    </row>
    <row r="45" spans="1:17 16384:16384" s="42" customFormat="1" ht="12.75">
      <c r="A45" s="82"/>
      <c r="B45" s="2034" t="s">
        <v>851</v>
      </c>
      <c r="C45" s="2034"/>
      <c r="D45" s="2034"/>
      <c r="E45" s="2034"/>
      <c r="F45" s="2034"/>
      <c r="G45" s="2034"/>
      <c r="H45" s="2034"/>
      <c r="I45" s="2034"/>
      <c r="J45" s="82"/>
    </row>
    <row r="46" spans="1:17 16384:16384" s="42" customFormat="1" ht="12.75">
      <c r="A46" s="82"/>
      <c r="B46" s="233" t="s">
        <v>852</v>
      </c>
      <c r="C46" s="182"/>
      <c r="D46" s="243"/>
      <c r="E46" s="243"/>
      <c r="F46" s="243"/>
      <c r="G46" s="208"/>
      <c r="H46" s="243"/>
      <c r="I46" s="244"/>
      <c r="J46" s="82"/>
    </row>
    <row r="47" spans="1:17 16384:16384" s="42" customFormat="1" ht="14.1" customHeight="1">
      <c r="A47" s="82"/>
      <c r="B47" s="1860" t="s">
        <v>853</v>
      </c>
      <c r="C47" s="1860"/>
      <c r="D47" s="1860"/>
      <c r="E47" s="1860"/>
      <c r="F47" s="1860"/>
      <c r="G47" s="1860"/>
      <c r="H47" s="1860"/>
      <c r="I47" s="1860"/>
      <c r="J47" s="1860"/>
      <c r="K47" s="1860"/>
      <c r="L47" s="1860"/>
      <c r="M47" s="1860"/>
      <c r="N47" s="1860"/>
      <c r="O47" s="1860"/>
      <c r="P47" s="1860"/>
      <c r="Q47" s="1860"/>
      <c r="XFD47" s="236"/>
    </row>
    <row r="48" spans="1:17 16384:16384" s="42" customFormat="1" ht="12.75" hidden="1">
      <c r="A48" s="82"/>
      <c r="B48" s="218"/>
    </row>
    <row r="49" spans="1:2" s="42" customFormat="1" ht="12.75" hidden="1">
      <c r="A49" s="82"/>
      <c r="B49" s="218"/>
    </row>
    <row r="50" spans="1:2" s="42" customFormat="1" ht="12.75" hidden="1">
      <c r="A50" s="82"/>
      <c r="B50" s="218"/>
    </row>
    <row r="51" spans="1:2" s="42" customFormat="1" ht="12.75" hidden="1">
      <c r="A51" s="82"/>
    </row>
    <row r="52" spans="1:2" s="42" customFormat="1" ht="12.75" hidden="1">
      <c r="A52" s="82"/>
    </row>
    <row r="53" spans="1:2" s="42" customFormat="1" ht="12.75" hidden="1">
      <c r="A53" s="82"/>
    </row>
    <row r="54" spans="1:2" s="42" customFormat="1" ht="12.75" hidden="1">
      <c r="A54" s="82"/>
    </row>
    <row r="55" spans="1:2" s="42" customFormat="1" ht="12.75" hidden="1">
      <c r="A55" s="82"/>
    </row>
    <row r="56" spans="1:2" s="42" customFormat="1" ht="12.75" hidden="1">
      <c r="A56" s="82"/>
    </row>
    <row r="57" spans="1:2" s="42" customFormat="1" ht="12.75" hidden="1">
      <c r="A57" s="82"/>
    </row>
    <row r="58" spans="1:2" s="42" customFormat="1" ht="12.75" hidden="1">
      <c r="A58" s="82"/>
    </row>
    <row r="59" spans="1:2" s="42" customFormat="1" ht="12.75" hidden="1">
      <c r="A59" s="82"/>
    </row>
    <row r="60" spans="1:2" s="42" customFormat="1" ht="12.75" hidden="1">
      <c r="A60" s="82"/>
    </row>
    <row r="61" spans="1:2" s="42" customFormat="1" ht="12.75" hidden="1">
      <c r="A61" s="82"/>
    </row>
    <row r="62" spans="1:2" s="42" customFormat="1" ht="12.75" hidden="1">
      <c r="A62" s="82"/>
    </row>
    <row r="63" spans="1:2" s="42" customFormat="1" ht="12.75" hidden="1">
      <c r="A63" s="82"/>
    </row>
    <row r="64" spans="1:2" s="42" customFormat="1" ht="12.75" hidden="1">
      <c r="A64" s="82"/>
    </row>
    <row r="65" spans="1:1" s="42" customFormat="1" ht="12.75" hidden="1">
      <c r="A65" s="82"/>
    </row>
    <row r="66" spans="1:1" s="42" customFormat="1" ht="12.75" hidden="1">
      <c r="A66" s="82"/>
    </row>
    <row r="67" spans="1:1" s="42" customFormat="1" ht="12.75" hidden="1">
      <c r="A67" s="82"/>
    </row>
    <row r="68" spans="1:1" s="42" customFormat="1" ht="12.75" hidden="1">
      <c r="A68" s="82"/>
    </row>
    <row r="69" spans="1:1" s="42" customFormat="1" ht="12.75" hidden="1">
      <c r="A69" s="82"/>
    </row>
    <row r="70" spans="1:1" s="42" customFormat="1" ht="12.75" hidden="1">
      <c r="A70" s="82"/>
    </row>
    <row r="71" spans="1:1" s="42" customFormat="1" ht="12.75" hidden="1">
      <c r="A71" s="82"/>
    </row>
    <row r="72" spans="1:1" s="42" customFormat="1" ht="12.75" hidden="1">
      <c r="A72" s="82"/>
    </row>
    <row r="73" spans="1:1" s="42" customFormat="1" ht="12.75" hidden="1">
      <c r="A73" s="82"/>
    </row>
    <row r="74" spans="1:1" s="42" customFormat="1" ht="12.75" hidden="1">
      <c r="A74" s="82"/>
    </row>
    <row r="75" spans="1:1" s="42" customFormat="1" ht="12.75" hidden="1">
      <c r="A75" s="82"/>
    </row>
    <row r="76" spans="1:1" s="42" customFormat="1" ht="12.75" hidden="1">
      <c r="A76" s="82"/>
    </row>
    <row r="77" spans="1:1" s="42" customFormat="1" ht="12.75" hidden="1">
      <c r="A77" s="82"/>
    </row>
    <row r="78" spans="1:1" s="42" customFormat="1" ht="12.75" hidden="1">
      <c r="A78" s="82"/>
    </row>
    <row r="79" spans="1:1" s="42" customFormat="1" ht="12.75" hidden="1">
      <c r="A79" s="82"/>
    </row>
    <row r="80" spans="1:1" s="42" customFormat="1" ht="12.75" hidden="1">
      <c r="A80" s="82"/>
    </row>
    <row r="81" spans="1:1" s="42" customFormat="1" ht="12.75" hidden="1">
      <c r="A81" s="82"/>
    </row>
    <row r="82" spans="1:1" s="42" customFormat="1" ht="12.75" hidden="1">
      <c r="A82" s="82"/>
    </row>
    <row r="83" spans="1:1" s="42" customFormat="1" ht="12.75" hidden="1">
      <c r="A83" s="82"/>
    </row>
    <row r="84" spans="1:1" s="42" customFormat="1" ht="12.75" hidden="1">
      <c r="A84" s="82"/>
    </row>
    <row r="85" spans="1:1" s="42" customFormat="1" ht="12.75" hidden="1">
      <c r="A85" s="82"/>
    </row>
    <row r="86" spans="1:1" s="42" customFormat="1" ht="12.75" hidden="1">
      <c r="A86" s="82"/>
    </row>
    <row r="87" spans="1:1" s="42" customFormat="1" ht="12.75" hidden="1">
      <c r="A87" s="82"/>
    </row>
    <row r="88" spans="1:1" s="42" customFormat="1" ht="12.75" hidden="1">
      <c r="A88" s="82"/>
    </row>
    <row r="89" spans="1:1" s="42" customFormat="1" ht="12.75" hidden="1">
      <c r="A89" s="82"/>
    </row>
    <row r="90" spans="1:1" s="42" customFormat="1" ht="12.75" hidden="1">
      <c r="A90" s="82"/>
    </row>
    <row r="91" spans="1:1" s="42" customFormat="1" ht="12.75" hidden="1">
      <c r="A91" s="82"/>
    </row>
    <row r="92" spans="1:1" s="42" customFormat="1" ht="12.75" hidden="1">
      <c r="A92" s="82"/>
    </row>
    <row r="93" spans="1:1" s="42" customFormat="1" ht="12.75" hidden="1">
      <c r="A93" s="82"/>
    </row>
    <row r="94" spans="1:1" s="42" customFormat="1" ht="12.75" hidden="1">
      <c r="A94" s="82"/>
    </row>
    <row r="95" spans="1:1" s="42" customFormat="1" ht="12.75" hidden="1">
      <c r="A95" s="82"/>
    </row>
    <row r="96" spans="1:1" s="42" customFormat="1" ht="12.75" hidden="1">
      <c r="A96" s="82"/>
    </row>
    <row r="97" spans="1:1" s="42" customFormat="1" ht="12.75" hidden="1">
      <c r="A97" s="82"/>
    </row>
    <row r="98" spans="1:1" s="42" customFormat="1" ht="12.75" hidden="1">
      <c r="A98" s="82"/>
    </row>
    <row r="99" spans="1:1" s="42" customFormat="1" ht="12.75" hidden="1">
      <c r="A99" s="82"/>
    </row>
    <row r="100" spans="1:1" s="42" customFormat="1" ht="12.75" hidden="1">
      <c r="A100" s="82"/>
    </row>
    <row r="101" spans="1:1" s="42" customFormat="1" ht="12.75" hidden="1">
      <c r="A101" s="82"/>
    </row>
    <row r="102" spans="1:1" s="42" customFormat="1" ht="12.75" hidden="1">
      <c r="A102" s="82"/>
    </row>
    <row r="103" spans="1:1" s="42" customFormat="1" ht="12.75" hidden="1">
      <c r="A103" s="82"/>
    </row>
    <row r="104" spans="1:1" s="42" customFormat="1" ht="12.75" hidden="1">
      <c r="A104" s="82"/>
    </row>
    <row r="105" spans="1:1" s="42" customFormat="1" ht="12.75" hidden="1">
      <c r="A105" s="82"/>
    </row>
    <row r="106" spans="1:1" s="42" customFormat="1" ht="12.75" hidden="1">
      <c r="A106" s="82"/>
    </row>
    <row r="107" spans="1:1" s="42" customFormat="1" ht="12.75" hidden="1">
      <c r="A107" s="82"/>
    </row>
    <row r="108" spans="1:1" s="42" customFormat="1" ht="12.75" hidden="1">
      <c r="A108" s="82"/>
    </row>
    <row r="109" spans="1:1" s="42" customFormat="1" ht="12.75" hidden="1">
      <c r="A109" s="82"/>
    </row>
    <row r="110" spans="1:1" s="42" customFormat="1" ht="12.75" hidden="1">
      <c r="A110" s="82"/>
    </row>
    <row r="111" spans="1:1" s="42" customFormat="1" ht="12.75" hidden="1">
      <c r="A111" s="82"/>
    </row>
    <row r="112" spans="1:1" s="42" customFormat="1" ht="12.75" hidden="1">
      <c r="A112" s="82"/>
    </row>
    <row r="113" spans="1:1" s="42" customFormat="1" ht="12.75" hidden="1">
      <c r="A113" s="82"/>
    </row>
    <row r="114" spans="1:1" s="42" customFormat="1" ht="12.75" hidden="1">
      <c r="A114" s="82"/>
    </row>
    <row r="115" spans="1:1" s="42" customFormat="1" ht="12.75" hidden="1">
      <c r="A115" s="82"/>
    </row>
    <row r="116" spans="1:1" s="42" customFormat="1" ht="12.75" hidden="1">
      <c r="A116" s="82"/>
    </row>
    <row r="117" spans="1:1" s="42" customFormat="1" ht="12.75" hidden="1">
      <c r="A117" s="82"/>
    </row>
    <row r="118" spans="1:1" s="42" customFormat="1" ht="12.75" hidden="1">
      <c r="A118" s="82"/>
    </row>
    <row r="119" spans="1:1" s="42" customFormat="1" ht="12.75" hidden="1">
      <c r="A119" s="82"/>
    </row>
    <row r="120" spans="1:1" s="42" customFormat="1" ht="12.75" hidden="1">
      <c r="A120" s="82"/>
    </row>
    <row r="121" spans="1:1" s="42" customFormat="1" ht="12.75" hidden="1">
      <c r="A121" s="82"/>
    </row>
    <row r="122" spans="1:1" s="42" customFormat="1" ht="12.75" hidden="1">
      <c r="A122" s="82"/>
    </row>
    <row r="123" spans="1:1" s="42" customFormat="1" ht="12.75" hidden="1">
      <c r="A123" s="82"/>
    </row>
    <row r="124" spans="1:1" s="42" customFormat="1" ht="12.75" hidden="1">
      <c r="A124" s="82"/>
    </row>
    <row r="125" spans="1:1" s="42" customFormat="1" ht="12.75" hidden="1">
      <c r="A125" s="82"/>
    </row>
    <row r="126" spans="1:1" s="42" customFormat="1" ht="12.75" hidden="1">
      <c r="A126" s="82"/>
    </row>
    <row r="127" spans="1:1" s="42" customFormat="1" ht="12.75" hidden="1">
      <c r="A127" s="82"/>
    </row>
    <row r="128" spans="1:1" s="42" customFormat="1" ht="12.75" hidden="1">
      <c r="A128" s="82"/>
    </row>
    <row r="129" spans="1:1" s="42" customFormat="1" ht="12.75" hidden="1">
      <c r="A129" s="82"/>
    </row>
    <row r="130" spans="1:1" s="42" customFormat="1" ht="12.75" hidden="1">
      <c r="A130" s="82"/>
    </row>
    <row r="131" spans="1:1" s="42" customFormat="1" ht="12.75" hidden="1">
      <c r="A131" s="82"/>
    </row>
    <row r="132" spans="1:1" s="42" customFormat="1" ht="12.75" hidden="1">
      <c r="A132" s="82"/>
    </row>
    <row r="133" spans="1:1" s="42" customFormat="1" ht="12.75" hidden="1">
      <c r="A133" s="82"/>
    </row>
    <row r="134" spans="1:1" s="42" customFormat="1" ht="12.75" hidden="1">
      <c r="A134" s="82"/>
    </row>
    <row r="135" spans="1:1" s="42" customFormat="1" ht="12.75" hidden="1">
      <c r="A135" s="82"/>
    </row>
    <row r="136" spans="1:1" s="42" customFormat="1" ht="12.75" hidden="1">
      <c r="A136" s="82"/>
    </row>
    <row r="137" spans="1:1" s="42" customFormat="1" ht="12.75" hidden="1">
      <c r="A137" s="82"/>
    </row>
    <row r="138" spans="1:1" s="42" customFormat="1" ht="12.75" hidden="1">
      <c r="A138" s="82"/>
    </row>
    <row r="139" spans="1:1" s="42" customFormat="1" ht="12.75" hidden="1">
      <c r="A139" s="82"/>
    </row>
    <row r="140" spans="1:1" s="42" customFormat="1" ht="12.75" hidden="1">
      <c r="A140" s="82"/>
    </row>
    <row r="141" spans="1:1" s="42" customFormat="1" ht="12.75" hidden="1">
      <c r="A141" s="82"/>
    </row>
    <row r="142" spans="1:1" s="42" customFormat="1" ht="12.75" hidden="1">
      <c r="A142" s="82"/>
    </row>
    <row r="143" spans="1:1" s="42" customFormat="1" ht="12.75" hidden="1">
      <c r="A143" s="82"/>
    </row>
  </sheetData>
  <mergeCells count="11">
    <mergeCell ref="B47:Q47"/>
    <mergeCell ref="B3:C4"/>
    <mergeCell ref="D4:E4"/>
    <mergeCell ref="F4:G4"/>
    <mergeCell ref="H4:I4"/>
    <mergeCell ref="B6:C6"/>
    <mergeCell ref="B36:C36"/>
    <mergeCell ref="B5:C5"/>
    <mergeCell ref="B26:C26"/>
    <mergeCell ref="B16:C16"/>
    <mergeCell ref="B45:I45"/>
  </mergeCells>
  <hyperlinks>
    <hyperlink ref="B1" location="ToC!A1" display="Back to Table of Contents" xr:uid="{F7F370C6-5680-43A8-AF79-02F5608C95B4}"/>
  </hyperlinks>
  <pageMargins left="0.5" right="0.5" top="0.5" bottom="0.5" header="0.25" footer="0.3"/>
  <pageSetup scale="75" orientation="landscape" r:id="rId1"/>
  <headerFooter>
    <oddFooter>&amp;L&amp;G&amp;CSupplementary Regulatory Capital Disclosure&amp;R Page &amp;P of &amp;N</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9"/>
    <pageSetUpPr fitToPage="1"/>
  </sheetPr>
  <dimension ref="A1:S147"/>
  <sheetViews>
    <sheetView zoomScale="110" zoomScaleNormal="110" workbookViewId="0"/>
  </sheetViews>
  <sheetFormatPr defaultColWidth="0" defaultRowHeight="15" zeroHeight="1"/>
  <cols>
    <col min="1" max="1" width="1.5703125" style="90" customWidth="1"/>
    <col min="2" max="2" width="11.42578125" customWidth="1"/>
    <col min="3" max="3" width="18.42578125" customWidth="1"/>
    <col min="4" max="4" width="12.42578125" customWidth="1"/>
    <col min="5" max="5" width="8.5703125" customWidth="1"/>
    <col min="6" max="8" width="11.5703125" bestFit="1" customWidth="1"/>
    <col min="9" max="9" width="11.5703125" customWidth="1"/>
    <col min="10" max="10" width="11.5703125" bestFit="1" customWidth="1"/>
    <col min="11" max="11" width="8.42578125" customWidth="1"/>
    <col min="12" max="12" width="8.5703125" customWidth="1"/>
    <col min="13" max="13" width="16.42578125" customWidth="1"/>
    <col min="14" max="14" width="1.5703125" customWidth="1"/>
    <col min="15" max="16" width="0" hidden="1" customWidth="1"/>
    <col min="17" max="16384" width="8.5703125" hidden="1"/>
  </cols>
  <sheetData>
    <row r="1" spans="1:19" ht="12" customHeight="1">
      <c r="B1" s="303" t="s">
        <v>127</v>
      </c>
      <c r="C1" s="90"/>
      <c r="D1" s="90"/>
      <c r="E1" s="90"/>
      <c r="F1" s="90"/>
      <c r="G1" s="90"/>
      <c r="H1" s="90"/>
      <c r="I1" s="90"/>
      <c r="J1" s="90"/>
      <c r="K1" s="90"/>
      <c r="L1" s="90"/>
      <c r="M1" s="90"/>
      <c r="N1" s="90"/>
      <c r="O1" s="90"/>
      <c r="P1" s="90"/>
      <c r="Q1" s="90"/>
      <c r="R1" s="90"/>
      <c r="S1" s="90"/>
    </row>
    <row r="2" spans="1:19" s="1001" customFormat="1" ht="20.100000000000001" customHeight="1">
      <c r="A2" s="1000"/>
      <c r="B2" s="1121" t="s">
        <v>854</v>
      </c>
      <c r="C2" s="1122"/>
      <c r="D2" s="1122"/>
      <c r="E2" s="1122"/>
      <c r="F2" s="1122"/>
      <c r="G2" s="1122"/>
      <c r="H2" s="1122"/>
      <c r="I2" s="1122"/>
      <c r="J2" s="1122"/>
      <c r="K2" s="1122"/>
      <c r="L2" s="1122"/>
      <c r="M2" s="1123"/>
      <c r="N2" s="1000"/>
    </row>
    <row r="3" spans="1:19" ht="15" customHeight="1">
      <c r="B3" s="2035" t="s">
        <v>129</v>
      </c>
      <c r="C3" s="1268" t="s">
        <v>855</v>
      </c>
      <c r="D3" s="1269" t="s">
        <v>211</v>
      </c>
      <c r="E3" s="1269" t="s">
        <v>384</v>
      </c>
      <c r="F3" s="1269" t="s">
        <v>387</v>
      </c>
      <c r="G3" s="1269" t="s">
        <v>422</v>
      </c>
      <c r="H3" s="1269" t="s">
        <v>423</v>
      </c>
      <c r="I3" s="1269" t="s">
        <v>424</v>
      </c>
      <c r="J3" s="1269" t="s">
        <v>425</v>
      </c>
      <c r="K3" s="1269" t="s">
        <v>856</v>
      </c>
      <c r="L3" s="1269" t="s">
        <v>857</v>
      </c>
      <c r="M3" s="1272" t="s">
        <v>858</v>
      </c>
      <c r="N3" s="90"/>
    </row>
    <row r="4" spans="1:19" s="42" customFormat="1" ht="15" customHeight="1">
      <c r="A4" s="82"/>
      <c r="B4" s="2036"/>
      <c r="C4" s="675"/>
      <c r="D4" s="2038">
        <v>0</v>
      </c>
      <c r="E4" s="2038">
        <v>0.1</v>
      </c>
      <c r="F4" s="2038">
        <v>0.2</v>
      </c>
      <c r="G4" s="2038">
        <v>0.35</v>
      </c>
      <c r="H4" s="2038">
        <v>0.5</v>
      </c>
      <c r="I4" s="2038">
        <v>0.75</v>
      </c>
      <c r="J4" s="2038">
        <v>1</v>
      </c>
      <c r="K4" s="2038">
        <v>1.5</v>
      </c>
      <c r="L4" s="1948" t="s">
        <v>859</v>
      </c>
      <c r="M4" s="2041" t="s">
        <v>860</v>
      </c>
      <c r="N4" s="82"/>
    </row>
    <row r="5" spans="1:19" s="42" customFormat="1" ht="12.75">
      <c r="A5" s="82"/>
      <c r="B5" s="2036"/>
      <c r="C5" s="676"/>
      <c r="D5" s="2039"/>
      <c r="E5" s="2039"/>
      <c r="F5" s="2039"/>
      <c r="G5" s="2039"/>
      <c r="H5" s="2039"/>
      <c r="I5" s="2039"/>
      <c r="J5" s="2039"/>
      <c r="K5" s="2039"/>
      <c r="L5" s="2044"/>
      <c r="M5" s="2042"/>
      <c r="N5" s="82"/>
    </row>
    <row r="6" spans="1:19" s="42" customFormat="1" ht="12.75">
      <c r="A6" s="82"/>
      <c r="B6" s="2036"/>
      <c r="C6" s="677"/>
      <c r="D6" s="2039"/>
      <c r="E6" s="2039"/>
      <c r="F6" s="2039"/>
      <c r="G6" s="2039"/>
      <c r="H6" s="2039"/>
      <c r="I6" s="2039"/>
      <c r="J6" s="2039"/>
      <c r="K6" s="2039"/>
      <c r="L6" s="2044"/>
      <c r="M6" s="2042"/>
      <c r="N6" s="82"/>
    </row>
    <row r="7" spans="1:19" s="42" customFormat="1" ht="12.75">
      <c r="A7" s="82"/>
      <c r="B7" s="2037"/>
      <c r="C7" s="1271" t="s">
        <v>843</v>
      </c>
      <c r="D7" s="2040"/>
      <c r="E7" s="2040"/>
      <c r="F7" s="2040"/>
      <c r="G7" s="2040"/>
      <c r="H7" s="2040"/>
      <c r="I7" s="2040"/>
      <c r="J7" s="2040"/>
      <c r="K7" s="2040"/>
      <c r="L7" s="2045"/>
      <c r="M7" s="2043"/>
      <c r="N7" s="82"/>
    </row>
    <row r="8" spans="1:19" s="42" customFormat="1" ht="15" customHeight="1">
      <c r="A8" s="82"/>
      <c r="B8" s="2028" t="str">
        <f>+CurrQtr</f>
        <v>Q2 2022</v>
      </c>
      <c r="C8" s="2029"/>
      <c r="D8" s="716"/>
      <c r="E8" s="716"/>
      <c r="F8" s="716"/>
      <c r="G8" s="716"/>
      <c r="H8" s="716"/>
      <c r="I8" s="716"/>
      <c r="J8" s="716"/>
      <c r="K8" s="716"/>
      <c r="L8" s="716"/>
      <c r="M8" s="1273"/>
      <c r="N8" s="82"/>
    </row>
    <row r="9" spans="1:19" s="42" customFormat="1" ht="18" customHeight="1">
      <c r="A9" s="82"/>
      <c r="B9" s="1248">
        <v>1</v>
      </c>
      <c r="C9" s="390" t="s">
        <v>177</v>
      </c>
      <c r="D9" s="353">
        <v>0</v>
      </c>
      <c r="E9" s="353">
        <v>0</v>
      </c>
      <c r="F9" s="353">
        <v>1557</v>
      </c>
      <c r="G9" s="353">
        <v>0</v>
      </c>
      <c r="H9" s="353">
        <v>3</v>
      </c>
      <c r="I9" s="353">
        <v>0</v>
      </c>
      <c r="J9" s="353">
        <v>2722</v>
      </c>
      <c r="K9" s="353">
        <v>0</v>
      </c>
      <c r="L9" s="353">
        <v>0</v>
      </c>
      <c r="M9" s="1274">
        <v>4282</v>
      </c>
      <c r="N9" s="82"/>
    </row>
    <row r="10" spans="1:19" s="42" customFormat="1" ht="18" customHeight="1">
      <c r="A10" s="82"/>
      <c r="B10" s="1248">
        <v>2</v>
      </c>
      <c r="C10" s="390" t="s">
        <v>172</v>
      </c>
      <c r="D10" s="353">
        <v>3540</v>
      </c>
      <c r="E10" s="353">
        <v>0</v>
      </c>
      <c r="F10" s="353">
        <v>139</v>
      </c>
      <c r="G10" s="353">
        <v>0</v>
      </c>
      <c r="H10" s="353">
        <v>28</v>
      </c>
      <c r="I10" s="353">
        <v>0</v>
      </c>
      <c r="J10" s="353">
        <v>55489</v>
      </c>
      <c r="K10" s="353">
        <v>403</v>
      </c>
      <c r="L10" s="353">
        <v>0</v>
      </c>
      <c r="M10" s="1274">
        <v>59599</v>
      </c>
      <c r="N10" s="82"/>
    </row>
    <row r="11" spans="1:19" s="42" customFormat="1" ht="18" customHeight="1">
      <c r="A11" s="82"/>
      <c r="B11" s="1248">
        <v>3</v>
      </c>
      <c r="C11" s="390" t="s">
        <v>178</v>
      </c>
      <c r="D11" s="353">
        <v>7463</v>
      </c>
      <c r="E11" s="353">
        <v>0</v>
      </c>
      <c r="F11" s="353">
        <v>0</v>
      </c>
      <c r="G11" s="353">
        <v>0</v>
      </c>
      <c r="H11" s="353">
        <v>1045</v>
      </c>
      <c r="I11" s="353">
        <v>0</v>
      </c>
      <c r="J11" s="353">
        <v>12</v>
      </c>
      <c r="K11" s="353">
        <v>0</v>
      </c>
      <c r="L11" s="353">
        <v>0</v>
      </c>
      <c r="M11" s="1274">
        <v>8520</v>
      </c>
      <c r="N11" s="82"/>
    </row>
    <row r="12" spans="1:19" s="42" customFormat="1" ht="18" customHeight="1">
      <c r="A12" s="82"/>
      <c r="B12" s="1248">
        <v>4</v>
      </c>
      <c r="C12" s="390" t="s">
        <v>848</v>
      </c>
      <c r="D12" s="353">
        <v>4167</v>
      </c>
      <c r="E12" s="353">
        <v>0</v>
      </c>
      <c r="F12" s="353">
        <v>0</v>
      </c>
      <c r="G12" s="353">
        <v>45192</v>
      </c>
      <c r="H12" s="353">
        <v>0</v>
      </c>
      <c r="I12" s="353">
        <v>10316</v>
      </c>
      <c r="J12" s="353">
        <v>636</v>
      </c>
      <c r="K12" s="353">
        <v>3</v>
      </c>
      <c r="L12" s="353">
        <v>0</v>
      </c>
      <c r="M12" s="1274">
        <v>60314</v>
      </c>
      <c r="N12" s="82"/>
    </row>
    <row r="13" spans="1:19" s="42" customFormat="1" ht="18" customHeight="1">
      <c r="A13" s="82"/>
      <c r="B13" s="1248">
        <v>5</v>
      </c>
      <c r="C13" s="390" t="s">
        <v>184</v>
      </c>
      <c r="D13" s="353">
        <v>320</v>
      </c>
      <c r="E13" s="353">
        <v>0</v>
      </c>
      <c r="F13" s="353">
        <v>468</v>
      </c>
      <c r="G13" s="353">
        <v>0</v>
      </c>
      <c r="H13" s="353">
        <v>0</v>
      </c>
      <c r="I13" s="353">
        <v>38166</v>
      </c>
      <c r="J13" s="353">
        <v>136</v>
      </c>
      <c r="K13" s="353">
        <v>17</v>
      </c>
      <c r="L13" s="353">
        <v>0</v>
      </c>
      <c r="M13" s="1274">
        <v>39107</v>
      </c>
      <c r="N13" s="82"/>
    </row>
    <row r="14" spans="1:19" s="42" customFormat="1" ht="18" customHeight="1">
      <c r="A14" s="82"/>
      <c r="B14" s="1248">
        <v>6</v>
      </c>
      <c r="C14" s="390" t="s">
        <v>861</v>
      </c>
      <c r="D14" s="353">
        <v>0</v>
      </c>
      <c r="E14" s="353">
        <v>0</v>
      </c>
      <c r="F14" s="353">
        <v>0</v>
      </c>
      <c r="G14" s="353">
        <v>0</v>
      </c>
      <c r="H14" s="353">
        <v>0</v>
      </c>
      <c r="I14" s="353">
        <v>0</v>
      </c>
      <c r="J14" s="353">
        <v>4000</v>
      </c>
      <c r="K14" s="353">
        <v>0</v>
      </c>
      <c r="L14" s="353">
        <v>0</v>
      </c>
      <c r="M14" s="1274">
        <v>4000</v>
      </c>
      <c r="N14" s="82"/>
    </row>
    <row r="15" spans="1:19" s="42" customFormat="1" ht="18" customHeight="1">
      <c r="A15" s="82"/>
      <c r="B15" s="1250">
        <v>7</v>
      </c>
      <c r="C15" s="624" t="s">
        <v>862</v>
      </c>
      <c r="D15" s="627">
        <v>48096</v>
      </c>
      <c r="E15" s="627">
        <v>0</v>
      </c>
      <c r="F15" s="627">
        <v>0</v>
      </c>
      <c r="G15" s="627">
        <v>0</v>
      </c>
      <c r="H15" s="627">
        <v>0</v>
      </c>
      <c r="I15" s="627">
        <v>0</v>
      </c>
      <c r="J15" s="627">
        <v>13811</v>
      </c>
      <c r="K15" s="627">
        <v>0</v>
      </c>
      <c r="L15" s="627">
        <v>129</v>
      </c>
      <c r="M15" s="1275">
        <v>62036</v>
      </c>
      <c r="N15" s="82"/>
    </row>
    <row r="16" spans="1:19" s="42" customFormat="1" ht="18" customHeight="1">
      <c r="A16" s="82"/>
      <c r="B16" s="1276">
        <v>8</v>
      </c>
      <c r="C16" s="629" t="s">
        <v>166</v>
      </c>
      <c r="D16" s="630">
        <v>63586</v>
      </c>
      <c r="E16" s="630">
        <v>0</v>
      </c>
      <c r="F16" s="630">
        <v>2164</v>
      </c>
      <c r="G16" s="630">
        <v>45192</v>
      </c>
      <c r="H16" s="630">
        <v>1076</v>
      </c>
      <c r="I16" s="630">
        <v>48482</v>
      </c>
      <c r="J16" s="630">
        <v>76806</v>
      </c>
      <c r="K16" s="630">
        <v>423</v>
      </c>
      <c r="L16" s="630">
        <v>129</v>
      </c>
      <c r="M16" s="1277">
        <v>237858</v>
      </c>
      <c r="N16" s="82"/>
    </row>
    <row r="17" spans="1:14" s="42" customFormat="1" ht="6.6" customHeight="1">
      <c r="A17" s="82"/>
      <c r="B17" s="217"/>
      <c r="C17" s="182"/>
      <c r="D17" s="208"/>
      <c r="E17" s="208"/>
      <c r="F17" s="208"/>
      <c r="G17" s="208"/>
      <c r="H17" s="208"/>
      <c r="I17" s="208"/>
      <c r="J17" s="208"/>
      <c r="K17" s="208"/>
      <c r="L17" s="208"/>
      <c r="M17" s="208"/>
      <c r="N17" s="82"/>
    </row>
    <row r="18" spans="1:14" s="42" customFormat="1" ht="4.3499999999999996" customHeight="1">
      <c r="A18" s="82"/>
      <c r="B18" s="217"/>
      <c r="C18" s="182"/>
      <c r="D18" s="208"/>
      <c r="E18" s="208"/>
      <c r="F18" s="208"/>
      <c r="G18" s="208"/>
      <c r="H18" s="208"/>
      <c r="I18" s="208"/>
      <c r="J18" s="208"/>
      <c r="K18" s="208"/>
      <c r="L18" s="208"/>
      <c r="M18" s="208"/>
      <c r="N18" s="82"/>
    </row>
    <row r="19" spans="1:14" s="42" customFormat="1" ht="15" customHeight="1">
      <c r="A19" s="82"/>
      <c r="B19" s="2030" t="s">
        <v>3</v>
      </c>
      <c r="C19" s="2031"/>
      <c r="D19" s="1263"/>
      <c r="E19" s="1263"/>
      <c r="F19" s="1263"/>
      <c r="G19" s="1263"/>
      <c r="H19" s="1263"/>
      <c r="I19" s="1263"/>
      <c r="J19" s="1263"/>
      <c r="K19" s="1263"/>
      <c r="L19" s="1263"/>
      <c r="M19" s="1278"/>
      <c r="N19" s="82"/>
    </row>
    <row r="20" spans="1:14" s="42" customFormat="1" ht="18" customHeight="1">
      <c r="A20" s="82"/>
      <c r="B20" s="896">
        <v>1</v>
      </c>
      <c r="C20" s="390" t="s">
        <v>177</v>
      </c>
      <c r="D20" s="353">
        <v>0</v>
      </c>
      <c r="E20" s="353">
        <v>0</v>
      </c>
      <c r="F20" s="353">
        <v>664</v>
      </c>
      <c r="G20" s="353">
        <v>0</v>
      </c>
      <c r="H20" s="353">
        <v>6</v>
      </c>
      <c r="I20" s="353">
        <v>0</v>
      </c>
      <c r="J20" s="353">
        <v>2443</v>
      </c>
      <c r="K20" s="353">
        <v>56</v>
      </c>
      <c r="L20" s="353">
        <v>0</v>
      </c>
      <c r="M20" s="1274">
        <v>3169</v>
      </c>
      <c r="N20" s="82"/>
    </row>
    <row r="21" spans="1:14" s="42" customFormat="1" ht="18" customHeight="1">
      <c r="A21" s="82"/>
      <c r="B21" s="896">
        <v>2</v>
      </c>
      <c r="C21" s="390" t="s">
        <v>172</v>
      </c>
      <c r="D21" s="353">
        <v>3624</v>
      </c>
      <c r="E21" s="353">
        <v>0</v>
      </c>
      <c r="F21" s="353">
        <v>134</v>
      </c>
      <c r="G21" s="353">
        <v>0</v>
      </c>
      <c r="H21" s="353">
        <v>28</v>
      </c>
      <c r="I21" s="353">
        <v>0</v>
      </c>
      <c r="J21" s="353">
        <v>55335</v>
      </c>
      <c r="K21" s="353">
        <v>268</v>
      </c>
      <c r="L21" s="353">
        <v>0</v>
      </c>
      <c r="M21" s="1274">
        <v>59389</v>
      </c>
      <c r="N21" s="82"/>
    </row>
    <row r="22" spans="1:14" s="42" customFormat="1" ht="18" customHeight="1">
      <c r="A22" s="82"/>
      <c r="B22" s="896">
        <v>3</v>
      </c>
      <c r="C22" s="390" t="s">
        <v>178</v>
      </c>
      <c r="D22" s="353">
        <v>7593</v>
      </c>
      <c r="E22" s="353">
        <v>0</v>
      </c>
      <c r="F22" s="353">
        <v>0</v>
      </c>
      <c r="G22" s="353">
        <v>0</v>
      </c>
      <c r="H22" s="353">
        <v>1016</v>
      </c>
      <c r="I22" s="353">
        <v>0</v>
      </c>
      <c r="J22" s="353">
        <v>288</v>
      </c>
      <c r="K22" s="353">
        <v>0</v>
      </c>
      <c r="L22" s="353">
        <v>0</v>
      </c>
      <c r="M22" s="1274">
        <v>8897</v>
      </c>
      <c r="N22" s="82"/>
    </row>
    <row r="23" spans="1:14" s="42" customFormat="1" ht="18" customHeight="1">
      <c r="A23" s="82"/>
      <c r="B23" s="896">
        <v>4</v>
      </c>
      <c r="C23" s="390" t="s">
        <v>848</v>
      </c>
      <c r="D23" s="353">
        <v>4604</v>
      </c>
      <c r="E23" s="353">
        <v>0</v>
      </c>
      <c r="F23" s="353">
        <v>0</v>
      </c>
      <c r="G23" s="353">
        <v>43365</v>
      </c>
      <c r="H23" s="353">
        <v>0</v>
      </c>
      <c r="I23" s="353">
        <v>10163</v>
      </c>
      <c r="J23" s="353">
        <v>633</v>
      </c>
      <c r="K23" s="353">
        <v>4</v>
      </c>
      <c r="L23" s="353">
        <v>0</v>
      </c>
      <c r="M23" s="1274">
        <v>58769</v>
      </c>
      <c r="N23" s="82"/>
    </row>
    <row r="24" spans="1:14" s="42" customFormat="1" ht="18" customHeight="1">
      <c r="A24" s="82"/>
      <c r="B24" s="896">
        <v>5</v>
      </c>
      <c r="C24" s="390" t="s">
        <v>184</v>
      </c>
      <c r="D24" s="353">
        <v>358</v>
      </c>
      <c r="E24" s="353">
        <v>0</v>
      </c>
      <c r="F24" s="353">
        <v>491</v>
      </c>
      <c r="G24" s="353">
        <v>0</v>
      </c>
      <c r="H24" s="353">
        <v>0</v>
      </c>
      <c r="I24" s="353">
        <v>36938</v>
      </c>
      <c r="J24" s="353">
        <v>173</v>
      </c>
      <c r="K24" s="353">
        <v>25</v>
      </c>
      <c r="L24" s="353">
        <v>0</v>
      </c>
      <c r="M24" s="1274">
        <v>37985</v>
      </c>
      <c r="N24" s="82"/>
    </row>
    <row r="25" spans="1:14" s="42" customFormat="1" ht="18" customHeight="1">
      <c r="A25" s="82"/>
      <c r="B25" s="896">
        <v>6</v>
      </c>
      <c r="C25" s="390" t="s">
        <v>863</v>
      </c>
      <c r="D25" s="353">
        <v>0</v>
      </c>
      <c r="E25" s="353">
        <v>0</v>
      </c>
      <c r="F25" s="353">
        <v>0</v>
      </c>
      <c r="G25" s="353">
        <v>0</v>
      </c>
      <c r="H25" s="353">
        <v>0</v>
      </c>
      <c r="I25" s="353">
        <v>0</v>
      </c>
      <c r="J25" s="353">
        <v>3547</v>
      </c>
      <c r="K25" s="353">
        <v>0</v>
      </c>
      <c r="L25" s="353">
        <v>0</v>
      </c>
      <c r="M25" s="1274">
        <v>3547</v>
      </c>
      <c r="N25" s="82"/>
    </row>
    <row r="26" spans="1:14" s="42" customFormat="1" ht="18" customHeight="1">
      <c r="A26" s="82"/>
      <c r="B26" s="1185">
        <v>7</v>
      </c>
      <c r="C26" s="624" t="s">
        <v>862</v>
      </c>
      <c r="D26" s="627">
        <v>48188</v>
      </c>
      <c r="E26" s="627">
        <v>0</v>
      </c>
      <c r="F26" s="627">
        <v>0</v>
      </c>
      <c r="G26" s="627">
        <v>0</v>
      </c>
      <c r="H26" s="627">
        <v>0</v>
      </c>
      <c r="I26" s="627">
        <v>0</v>
      </c>
      <c r="J26" s="627">
        <v>13502</v>
      </c>
      <c r="K26" s="627">
        <v>0</v>
      </c>
      <c r="L26" s="627">
        <v>143</v>
      </c>
      <c r="M26" s="1275">
        <v>61833</v>
      </c>
      <c r="N26" s="82"/>
    </row>
    <row r="27" spans="1:14" s="42" customFormat="1" ht="18" customHeight="1">
      <c r="A27" s="82"/>
      <c r="B27" s="1192">
        <v>8</v>
      </c>
      <c r="C27" s="629" t="s">
        <v>166</v>
      </c>
      <c r="D27" s="630">
        <v>64367</v>
      </c>
      <c r="E27" s="630">
        <v>0</v>
      </c>
      <c r="F27" s="630">
        <v>1289</v>
      </c>
      <c r="G27" s="630">
        <v>43365</v>
      </c>
      <c r="H27" s="630">
        <v>1050</v>
      </c>
      <c r="I27" s="630">
        <v>47101</v>
      </c>
      <c r="J27" s="630">
        <v>75921</v>
      </c>
      <c r="K27" s="630">
        <v>353</v>
      </c>
      <c r="L27" s="630">
        <v>143</v>
      </c>
      <c r="M27" s="1277">
        <v>233589</v>
      </c>
      <c r="N27" s="82"/>
    </row>
    <row r="28" spans="1:14" s="42" customFormat="1" ht="6.6" customHeight="1">
      <c r="A28" s="82"/>
      <c r="B28" s="217"/>
      <c r="C28" s="182"/>
      <c r="D28" s="208"/>
      <c r="E28" s="208"/>
      <c r="F28" s="208"/>
      <c r="G28" s="208"/>
      <c r="H28" s="208"/>
      <c r="I28" s="208"/>
      <c r="J28" s="208"/>
      <c r="K28" s="208"/>
      <c r="L28" s="208"/>
      <c r="M28" s="208"/>
      <c r="N28" s="82"/>
    </row>
    <row r="29" spans="1:14" s="42" customFormat="1" ht="4.3499999999999996" customHeight="1">
      <c r="A29" s="82"/>
      <c r="B29" s="217"/>
      <c r="C29" s="182"/>
      <c r="D29" s="208"/>
      <c r="E29" s="208"/>
      <c r="F29" s="208"/>
      <c r="G29" s="208"/>
      <c r="H29" s="208"/>
      <c r="I29" s="208"/>
      <c r="J29" s="208"/>
      <c r="K29" s="208"/>
      <c r="L29" s="208"/>
      <c r="M29" s="208"/>
      <c r="N29" s="82"/>
    </row>
    <row r="30" spans="1:14" s="42" customFormat="1" ht="15" customHeight="1">
      <c r="A30" s="82"/>
      <c r="B30" s="2030" t="s">
        <v>130</v>
      </c>
      <c r="C30" s="2031"/>
      <c r="D30" s="1263"/>
      <c r="E30" s="1263"/>
      <c r="F30" s="1263"/>
      <c r="G30" s="1263"/>
      <c r="H30" s="1263"/>
      <c r="I30" s="1263"/>
      <c r="J30" s="1263"/>
      <c r="K30" s="1263"/>
      <c r="L30" s="1263"/>
      <c r="M30" s="1278"/>
      <c r="N30" s="82"/>
    </row>
    <row r="31" spans="1:14" s="42" customFormat="1" ht="18" customHeight="1">
      <c r="A31" s="82"/>
      <c r="B31" s="896">
        <v>1</v>
      </c>
      <c r="C31" s="390" t="s">
        <v>177</v>
      </c>
      <c r="D31" s="353">
        <v>0</v>
      </c>
      <c r="E31" s="353">
        <v>0</v>
      </c>
      <c r="F31" s="353">
        <v>759</v>
      </c>
      <c r="G31" s="353">
        <v>0</v>
      </c>
      <c r="H31" s="353">
        <v>8</v>
      </c>
      <c r="I31" s="353">
        <v>0</v>
      </c>
      <c r="J31" s="353">
        <v>2238</v>
      </c>
      <c r="K31" s="353">
        <v>58</v>
      </c>
      <c r="L31" s="353">
        <v>0</v>
      </c>
      <c r="M31" s="493">
        <v>3063</v>
      </c>
      <c r="N31" s="82"/>
    </row>
    <row r="32" spans="1:14" s="42" customFormat="1" ht="18" customHeight="1">
      <c r="A32" s="82"/>
      <c r="B32" s="896">
        <v>2</v>
      </c>
      <c r="C32" s="390" t="s">
        <v>172</v>
      </c>
      <c r="D32" s="353">
        <v>3936</v>
      </c>
      <c r="E32" s="353">
        <v>0</v>
      </c>
      <c r="F32" s="353">
        <v>128</v>
      </c>
      <c r="G32" s="353">
        <v>0</v>
      </c>
      <c r="H32" s="353">
        <v>30</v>
      </c>
      <c r="I32" s="353">
        <v>0</v>
      </c>
      <c r="J32" s="353">
        <v>53647</v>
      </c>
      <c r="K32" s="353">
        <v>270</v>
      </c>
      <c r="L32" s="353">
        <v>0</v>
      </c>
      <c r="M32" s="493">
        <v>58011</v>
      </c>
      <c r="N32" s="82"/>
    </row>
    <row r="33" spans="1:14" s="42" customFormat="1" ht="18" customHeight="1">
      <c r="A33" s="82"/>
      <c r="B33" s="896">
        <v>3</v>
      </c>
      <c r="C33" s="390" t="s">
        <v>178</v>
      </c>
      <c r="D33" s="353">
        <v>7445</v>
      </c>
      <c r="E33" s="353">
        <v>0</v>
      </c>
      <c r="F33" s="353">
        <v>0</v>
      </c>
      <c r="G33" s="353">
        <v>0</v>
      </c>
      <c r="H33" s="353">
        <v>918</v>
      </c>
      <c r="I33" s="353">
        <v>0</v>
      </c>
      <c r="J33" s="353">
        <v>278</v>
      </c>
      <c r="K33" s="353">
        <v>0</v>
      </c>
      <c r="L33" s="353">
        <v>0</v>
      </c>
      <c r="M33" s="493">
        <v>8641</v>
      </c>
      <c r="N33" s="82"/>
    </row>
    <row r="34" spans="1:14" s="42" customFormat="1" ht="18" customHeight="1">
      <c r="A34" s="82"/>
      <c r="B34" s="896">
        <v>4</v>
      </c>
      <c r="C34" s="390" t="s">
        <v>848</v>
      </c>
      <c r="D34" s="353">
        <v>5083</v>
      </c>
      <c r="E34" s="353">
        <v>0</v>
      </c>
      <c r="F34" s="353">
        <v>0</v>
      </c>
      <c r="G34" s="353">
        <v>39644</v>
      </c>
      <c r="H34" s="353">
        <v>0</v>
      </c>
      <c r="I34" s="353">
        <v>9235</v>
      </c>
      <c r="J34" s="353">
        <v>651</v>
      </c>
      <c r="K34" s="353">
        <v>4</v>
      </c>
      <c r="L34" s="353">
        <v>0</v>
      </c>
      <c r="M34" s="493">
        <v>54617</v>
      </c>
      <c r="N34" s="82"/>
    </row>
    <row r="35" spans="1:14" s="42" customFormat="1" ht="18" customHeight="1">
      <c r="A35" s="82"/>
      <c r="B35" s="896">
        <v>5</v>
      </c>
      <c r="C35" s="390" t="s">
        <v>184</v>
      </c>
      <c r="D35" s="353">
        <v>384</v>
      </c>
      <c r="E35" s="353">
        <v>0</v>
      </c>
      <c r="F35" s="353">
        <v>490</v>
      </c>
      <c r="G35" s="353">
        <v>0</v>
      </c>
      <c r="H35" s="353">
        <v>0</v>
      </c>
      <c r="I35" s="353">
        <v>35258</v>
      </c>
      <c r="J35" s="353">
        <v>285</v>
      </c>
      <c r="K35" s="353">
        <v>28</v>
      </c>
      <c r="L35" s="353">
        <v>0</v>
      </c>
      <c r="M35" s="493">
        <v>36445</v>
      </c>
      <c r="N35" s="82"/>
    </row>
    <row r="36" spans="1:14" s="42" customFormat="1" ht="18" customHeight="1">
      <c r="A36" s="82"/>
      <c r="B36" s="896">
        <v>6</v>
      </c>
      <c r="C36" s="390" t="s">
        <v>863</v>
      </c>
      <c r="D36" s="353">
        <v>0</v>
      </c>
      <c r="E36" s="353">
        <v>0</v>
      </c>
      <c r="F36" s="353">
        <v>0</v>
      </c>
      <c r="G36" s="353">
        <v>0</v>
      </c>
      <c r="H36" s="353">
        <v>0</v>
      </c>
      <c r="I36" s="353">
        <v>0</v>
      </c>
      <c r="J36" s="353">
        <v>3249</v>
      </c>
      <c r="K36" s="353">
        <v>0</v>
      </c>
      <c r="L36" s="353">
        <v>0</v>
      </c>
      <c r="M36" s="493">
        <v>3249</v>
      </c>
      <c r="N36" s="82"/>
    </row>
    <row r="37" spans="1:14" s="42" customFormat="1" ht="18" customHeight="1">
      <c r="A37" s="82"/>
      <c r="B37" s="1185">
        <v>7</v>
      </c>
      <c r="C37" s="624" t="s">
        <v>862</v>
      </c>
      <c r="D37" s="627">
        <v>35694</v>
      </c>
      <c r="E37" s="627">
        <v>0</v>
      </c>
      <c r="F37" s="627">
        <v>0</v>
      </c>
      <c r="G37" s="627">
        <v>0</v>
      </c>
      <c r="H37" s="627">
        <v>0</v>
      </c>
      <c r="I37" s="627">
        <v>0</v>
      </c>
      <c r="J37" s="627">
        <v>13009</v>
      </c>
      <c r="K37" s="627">
        <v>0</v>
      </c>
      <c r="L37" s="627">
        <v>131</v>
      </c>
      <c r="M37" s="661">
        <v>48834</v>
      </c>
      <c r="N37" s="82"/>
    </row>
    <row r="38" spans="1:14" s="42" customFormat="1" ht="18" customHeight="1">
      <c r="A38" s="82"/>
      <c r="B38" s="1192">
        <v>8</v>
      </c>
      <c r="C38" s="629" t="s">
        <v>166</v>
      </c>
      <c r="D38" s="630">
        <v>52542</v>
      </c>
      <c r="E38" s="630">
        <v>0</v>
      </c>
      <c r="F38" s="630">
        <v>1377</v>
      </c>
      <c r="G38" s="630">
        <v>39644</v>
      </c>
      <c r="H38" s="630">
        <v>956</v>
      </c>
      <c r="I38" s="630">
        <v>44493</v>
      </c>
      <c r="J38" s="630">
        <v>73357</v>
      </c>
      <c r="K38" s="630">
        <v>360</v>
      </c>
      <c r="L38" s="630">
        <v>131</v>
      </c>
      <c r="M38" s="662">
        <v>212860</v>
      </c>
      <c r="N38" s="82"/>
    </row>
    <row r="39" spans="1:14" s="42" customFormat="1" ht="6.6" customHeight="1">
      <c r="A39" s="82"/>
      <c r="B39" s="217"/>
      <c r="C39" s="182"/>
      <c r="D39" s="208"/>
      <c r="E39" s="208"/>
      <c r="F39" s="208"/>
      <c r="G39" s="208"/>
      <c r="H39" s="208"/>
      <c r="I39" s="208"/>
      <c r="J39" s="208"/>
      <c r="K39" s="208"/>
      <c r="L39" s="208"/>
      <c r="M39" s="208"/>
      <c r="N39" s="82"/>
    </row>
    <row r="40" spans="1:14" s="42" customFormat="1" ht="4.3499999999999996" customHeight="1">
      <c r="A40" s="82"/>
      <c r="B40" s="217"/>
      <c r="C40" s="182"/>
      <c r="D40" s="208"/>
      <c r="E40" s="208"/>
      <c r="F40" s="208"/>
      <c r="G40" s="208"/>
      <c r="H40" s="208"/>
      <c r="I40" s="208"/>
      <c r="J40" s="208"/>
      <c r="K40" s="208"/>
      <c r="L40" s="208"/>
      <c r="M40" s="208"/>
      <c r="N40" s="82"/>
    </row>
    <row r="41" spans="1:14" s="42" customFormat="1" ht="15" customHeight="1">
      <c r="A41" s="82"/>
      <c r="B41" s="2030" t="s">
        <v>131</v>
      </c>
      <c r="C41" s="2031"/>
      <c r="D41" s="1263"/>
      <c r="E41" s="1263"/>
      <c r="F41" s="1263"/>
      <c r="G41" s="1263"/>
      <c r="H41" s="1263"/>
      <c r="I41" s="1263"/>
      <c r="J41" s="1263"/>
      <c r="K41" s="1263"/>
      <c r="L41" s="1263"/>
      <c r="M41" s="1278"/>
      <c r="N41" s="82"/>
    </row>
    <row r="42" spans="1:14" s="42" customFormat="1" ht="18" customHeight="1">
      <c r="A42" s="82"/>
      <c r="B42" s="896">
        <v>1</v>
      </c>
      <c r="C42" s="390" t="s">
        <v>177</v>
      </c>
      <c r="D42" s="353">
        <v>0</v>
      </c>
      <c r="E42" s="353">
        <v>0</v>
      </c>
      <c r="F42" s="353">
        <v>510</v>
      </c>
      <c r="G42" s="353">
        <v>0</v>
      </c>
      <c r="H42" s="353">
        <v>6</v>
      </c>
      <c r="I42" s="353">
        <v>0</v>
      </c>
      <c r="J42" s="353">
        <v>2243</v>
      </c>
      <c r="K42" s="353">
        <v>0</v>
      </c>
      <c r="L42" s="353">
        <v>0</v>
      </c>
      <c r="M42" s="493">
        <v>2759</v>
      </c>
      <c r="N42" s="82"/>
    </row>
    <row r="43" spans="1:14" s="42" customFormat="1" ht="18" customHeight="1">
      <c r="A43" s="82"/>
      <c r="B43" s="896">
        <v>2</v>
      </c>
      <c r="C43" s="390" t="s">
        <v>172</v>
      </c>
      <c r="D43" s="353">
        <v>3662</v>
      </c>
      <c r="E43" s="353">
        <v>0</v>
      </c>
      <c r="F43" s="353">
        <v>110</v>
      </c>
      <c r="G43" s="353">
        <v>0</v>
      </c>
      <c r="H43" s="353">
        <v>60</v>
      </c>
      <c r="I43" s="353">
        <v>0</v>
      </c>
      <c r="J43" s="353">
        <v>53673</v>
      </c>
      <c r="K43" s="353">
        <v>359</v>
      </c>
      <c r="L43" s="353">
        <v>0</v>
      </c>
      <c r="M43" s="493">
        <v>57864</v>
      </c>
      <c r="N43" s="82"/>
    </row>
    <row r="44" spans="1:14" s="42" customFormat="1" ht="18" customHeight="1">
      <c r="A44" s="82"/>
      <c r="B44" s="896">
        <v>3</v>
      </c>
      <c r="C44" s="390" t="s">
        <v>178</v>
      </c>
      <c r="D44" s="353">
        <v>7884</v>
      </c>
      <c r="E44" s="353">
        <v>0</v>
      </c>
      <c r="F44" s="353">
        <v>2</v>
      </c>
      <c r="G44" s="353">
        <v>0</v>
      </c>
      <c r="H44" s="353">
        <v>962</v>
      </c>
      <c r="I44" s="353">
        <v>0</v>
      </c>
      <c r="J44" s="353">
        <v>294</v>
      </c>
      <c r="K44" s="353">
        <v>0</v>
      </c>
      <c r="L44" s="353">
        <v>0</v>
      </c>
      <c r="M44" s="493">
        <v>9142</v>
      </c>
      <c r="N44" s="82"/>
    </row>
    <row r="45" spans="1:14" s="42" customFormat="1" ht="18" customHeight="1">
      <c r="A45" s="82"/>
      <c r="B45" s="896">
        <v>4</v>
      </c>
      <c r="C45" s="390" t="s">
        <v>848</v>
      </c>
      <c r="D45" s="353">
        <v>5361</v>
      </c>
      <c r="E45" s="353">
        <v>0</v>
      </c>
      <c r="F45" s="353">
        <v>0</v>
      </c>
      <c r="G45" s="353">
        <v>37586</v>
      </c>
      <c r="H45" s="353">
        <v>0</v>
      </c>
      <c r="I45" s="353">
        <v>9423</v>
      </c>
      <c r="J45" s="353">
        <v>842</v>
      </c>
      <c r="K45" s="353">
        <v>3</v>
      </c>
      <c r="L45" s="353">
        <v>0</v>
      </c>
      <c r="M45" s="493">
        <v>53215</v>
      </c>
      <c r="N45" s="82"/>
    </row>
    <row r="46" spans="1:14" s="42" customFormat="1" ht="18" customHeight="1">
      <c r="A46" s="82"/>
      <c r="B46" s="896">
        <v>5</v>
      </c>
      <c r="C46" s="390" t="s">
        <v>184</v>
      </c>
      <c r="D46" s="353">
        <v>419</v>
      </c>
      <c r="E46" s="353">
        <v>0</v>
      </c>
      <c r="F46" s="353">
        <v>587</v>
      </c>
      <c r="G46" s="353">
        <v>0</v>
      </c>
      <c r="H46" s="353">
        <v>0</v>
      </c>
      <c r="I46" s="353">
        <v>35203</v>
      </c>
      <c r="J46" s="353">
        <v>340</v>
      </c>
      <c r="K46" s="353">
        <v>47</v>
      </c>
      <c r="L46" s="353">
        <v>0</v>
      </c>
      <c r="M46" s="493">
        <v>36596</v>
      </c>
      <c r="N46" s="82"/>
    </row>
    <row r="47" spans="1:14" s="42" customFormat="1" ht="18" customHeight="1">
      <c r="A47" s="82"/>
      <c r="B47" s="896">
        <v>6</v>
      </c>
      <c r="C47" s="390" t="s">
        <v>863</v>
      </c>
      <c r="D47" s="353">
        <v>0</v>
      </c>
      <c r="E47" s="353">
        <v>0</v>
      </c>
      <c r="F47" s="353">
        <v>0</v>
      </c>
      <c r="G47" s="353">
        <v>0</v>
      </c>
      <c r="H47" s="353">
        <v>0</v>
      </c>
      <c r="I47" s="353">
        <v>0</v>
      </c>
      <c r="J47" s="353">
        <v>2708</v>
      </c>
      <c r="K47" s="353">
        <v>0</v>
      </c>
      <c r="L47" s="353">
        <v>0</v>
      </c>
      <c r="M47" s="493">
        <v>2708</v>
      </c>
      <c r="N47" s="82"/>
    </row>
    <row r="48" spans="1:14" s="42" customFormat="1" ht="18" customHeight="1">
      <c r="A48" s="82"/>
      <c r="B48" s="1185">
        <v>7</v>
      </c>
      <c r="C48" s="624" t="s">
        <v>862</v>
      </c>
      <c r="D48" s="627">
        <v>34409</v>
      </c>
      <c r="E48" s="627">
        <v>0</v>
      </c>
      <c r="F48" s="627">
        <v>0</v>
      </c>
      <c r="G48" s="627">
        <v>0</v>
      </c>
      <c r="H48" s="627">
        <v>0</v>
      </c>
      <c r="I48" s="627">
        <v>0</v>
      </c>
      <c r="J48" s="627">
        <v>13509</v>
      </c>
      <c r="K48" s="627">
        <v>0</v>
      </c>
      <c r="L48" s="627">
        <v>131</v>
      </c>
      <c r="M48" s="661">
        <v>48049</v>
      </c>
      <c r="N48" s="82"/>
    </row>
    <row r="49" spans="1:14" s="42" customFormat="1" ht="18" customHeight="1">
      <c r="A49" s="82"/>
      <c r="B49" s="1192">
        <v>8</v>
      </c>
      <c r="C49" s="629" t="s">
        <v>166</v>
      </c>
      <c r="D49" s="630">
        <v>51735</v>
      </c>
      <c r="E49" s="630">
        <v>0</v>
      </c>
      <c r="F49" s="630">
        <v>1209</v>
      </c>
      <c r="G49" s="630">
        <v>37586</v>
      </c>
      <c r="H49" s="630">
        <v>1028</v>
      </c>
      <c r="I49" s="630">
        <v>44626</v>
      </c>
      <c r="J49" s="630">
        <v>73609</v>
      </c>
      <c r="K49" s="630">
        <v>409</v>
      </c>
      <c r="L49" s="630">
        <v>131</v>
      </c>
      <c r="M49" s="662">
        <v>210333</v>
      </c>
      <c r="N49" s="82"/>
    </row>
    <row r="50" spans="1:14" s="42" customFormat="1" ht="36" customHeight="1">
      <c r="A50" s="82"/>
      <c r="B50" s="2012" t="s">
        <v>864</v>
      </c>
      <c r="C50" s="2012"/>
      <c r="D50" s="2012"/>
      <c r="E50" s="2012"/>
      <c r="F50" s="2012"/>
      <c r="G50" s="2012"/>
      <c r="H50" s="2012"/>
      <c r="I50" s="2012"/>
      <c r="J50" s="2012"/>
      <c r="K50" s="2012"/>
      <c r="L50" s="2012"/>
      <c r="M50" s="2012"/>
      <c r="N50" s="82"/>
    </row>
    <row r="51" spans="1:14" s="42" customFormat="1" ht="12.75">
      <c r="A51" s="82"/>
      <c r="B51" s="233" t="s">
        <v>852</v>
      </c>
      <c r="C51" s="233"/>
      <c r="D51" s="233"/>
      <c r="E51" s="233"/>
      <c r="F51" s="233"/>
      <c r="G51" s="233"/>
      <c r="H51" s="233"/>
      <c r="I51" s="233"/>
      <c r="J51" s="233"/>
      <c r="K51" s="233"/>
      <c r="L51" s="233"/>
      <c r="M51" s="233"/>
      <c r="N51" s="82"/>
    </row>
    <row r="52" spans="1:14" s="42" customFormat="1" ht="12.95" customHeight="1">
      <c r="A52" s="82"/>
      <c r="B52" s="2012" t="s">
        <v>865</v>
      </c>
      <c r="C52" s="2012"/>
      <c r="D52" s="2012"/>
      <c r="E52" s="2012"/>
      <c r="F52" s="2012"/>
      <c r="G52" s="2012"/>
      <c r="H52" s="2012"/>
      <c r="I52" s="2012"/>
      <c r="J52" s="2012"/>
      <c r="K52" s="2012"/>
      <c r="L52" s="2012"/>
      <c r="M52" s="2012"/>
      <c r="N52" s="82"/>
    </row>
    <row r="53" spans="1:14" s="42" customFormat="1" ht="15" hidden="1" customHeight="1">
      <c r="A53" s="82"/>
      <c r="B53" s="217"/>
      <c r="C53" s="182"/>
      <c r="D53" s="208"/>
      <c r="E53" s="208"/>
      <c r="F53" s="208"/>
      <c r="G53" s="208"/>
      <c r="H53" s="208"/>
      <c r="I53" s="208"/>
      <c r="J53" s="208"/>
      <c r="K53" s="208"/>
      <c r="L53" s="208"/>
      <c r="M53" s="208"/>
      <c r="N53" s="82"/>
    </row>
    <row r="54" spans="1:14" s="42" customFormat="1" ht="8.1" hidden="1" customHeight="1">
      <c r="A54" s="82"/>
      <c r="B54" s="82"/>
      <c r="C54" s="82"/>
      <c r="D54" s="82"/>
      <c r="E54" s="82"/>
      <c r="F54" s="82"/>
      <c r="G54" s="82"/>
      <c r="H54" s="82"/>
      <c r="I54" s="82"/>
      <c r="J54" s="82"/>
      <c r="K54" s="82"/>
      <c r="L54" s="82"/>
      <c r="M54" s="82"/>
      <c r="N54" s="82"/>
    </row>
    <row r="55" spans="1:14" s="42" customFormat="1" ht="12.75" hidden="1">
      <c r="A55" s="82"/>
    </row>
    <row r="56" spans="1:14" s="42" customFormat="1" ht="12.75" hidden="1">
      <c r="A56" s="82"/>
    </row>
    <row r="57" spans="1:14" s="42" customFormat="1" ht="12.75" hidden="1">
      <c r="A57" s="82"/>
    </row>
    <row r="58" spans="1:14" s="42" customFormat="1" ht="12.75" hidden="1">
      <c r="A58" s="82"/>
    </row>
    <row r="59" spans="1:14" s="42" customFormat="1" ht="12.75" hidden="1">
      <c r="A59" s="82"/>
    </row>
    <row r="60" spans="1:14" s="42" customFormat="1" ht="12.75" hidden="1">
      <c r="A60" s="82"/>
    </row>
    <row r="61" spans="1:14" s="42" customFormat="1" ht="12.75" hidden="1">
      <c r="A61" s="82"/>
    </row>
    <row r="62" spans="1:14" s="42" customFormat="1" ht="12.75" hidden="1">
      <c r="A62" s="82"/>
    </row>
    <row r="63" spans="1:14" s="42" customFormat="1" ht="12.75" hidden="1">
      <c r="A63" s="82"/>
    </row>
    <row r="64" spans="1:14" s="42" customFormat="1" ht="12.75" hidden="1">
      <c r="A64" s="82"/>
    </row>
    <row r="65" spans="1:1" s="42" customFormat="1" ht="12.75" hidden="1">
      <c r="A65" s="82"/>
    </row>
    <row r="66" spans="1:1" s="42" customFormat="1" ht="12.75" hidden="1">
      <c r="A66" s="82"/>
    </row>
    <row r="67" spans="1:1" s="42" customFormat="1" ht="12.75" hidden="1">
      <c r="A67" s="82"/>
    </row>
    <row r="68" spans="1:1" s="42" customFormat="1" ht="12.75" hidden="1">
      <c r="A68" s="82"/>
    </row>
    <row r="69" spans="1:1" s="42" customFormat="1" ht="12.75" hidden="1">
      <c r="A69" s="82"/>
    </row>
    <row r="70" spans="1:1" s="42" customFormat="1" ht="12.75" hidden="1">
      <c r="A70" s="82"/>
    </row>
    <row r="71" spans="1:1" s="42" customFormat="1" ht="12.75" hidden="1">
      <c r="A71" s="82"/>
    </row>
    <row r="72" spans="1:1" s="42" customFormat="1" ht="12.75" hidden="1">
      <c r="A72" s="82"/>
    </row>
    <row r="73" spans="1:1" s="42" customFormat="1" ht="12.75" hidden="1">
      <c r="A73" s="82"/>
    </row>
    <row r="74" spans="1:1" s="42" customFormat="1" ht="12.75" hidden="1">
      <c r="A74" s="82"/>
    </row>
    <row r="75" spans="1:1" s="42" customFormat="1" ht="12.75" hidden="1">
      <c r="A75" s="82"/>
    </row>
    <row r="76" spans="1:1" s="42" customFormat="1" ht="12.75" hidden="1">
      <c r="A76" s="82"/>
    </row>
    <row r="77" spans="1:1" s="42" customFormat="1" ht="12.75" hidden="1">
      <c r="A77" s="82"/>
    </row>
    <row r="78" spans="1:1" s="42" customFormat="1" ht="12.75" hidden="1">
      <c r="A78" s="82"/>
    </row>
    <row r="79" spans="1:1" s="42" customFormat="1" ht="12.75" hidden="1">
      <c r="A79" s="82"/>
    </row>
    <row r="80" spans="1:1" s="42" customFormat="1" ht="12.75" hidden="1">
      <c r="A80" s="82"/>
    </row>
    <row r="81" spans="1:1" s="42" customFormat="1" ht="12.75" hidden="1">
      <c r="A81" s="82"/>
    </row>
    <row r="82" spans="1:1" s="42" customFormat="1" ht="12.75" hidden="1">
      <c r="A82" s="82"/>
    </row>
    <row r="83" spans="1:1" s="42" customFormat="1" ht="12.75" hidden="1">
      <c r="A83" s="82"/>
    </row>
    <row r="84" spans="1:1" s="42" customFormat="1" ht="12.75" hidden="1">
      <c r="A84" s="82"/>
    </row>
    <row r="85" spans="1:1" s="42" customFormat="1" ht="12.75" hidden="1">
      <c r="A85" s="82"/>
    </row>
    <row r="86" spans="1:1" s="42" customFormat="1" ht="12.75" hidden="1">
      <c r="A86" s="82"/>
    </row>
    <row r="87" spans="1:1" s="42" customFormat="1" ht="12.75" hidden="1">
      <c r="A87" s="82"/>
    </row>
    <row r="88" spans="1:1" s="42" customFormat="1" ht="12.75" hidden="1">
      <c r="A88" s="82"/>
    </row>
    <row r="89" spans="1:1" s="42" customFormat="1" ht="12.75" hidden="1">
      <c r="A89" s="82"/>
    </row>
    <row r="90" spans="1:1" s="42" customFormat="1" ht="12.75" hidden="1">
      <c r="A90" s="82"/>
    </row>
    <row r="91" spans="1:1" s="42" customFormat="1" ht="12.75" hidden="1">
      <c r="A91" s="82"/>
    </row>
    <row r="92" spans="1:1" s="42" customFormat="1" ht="12.75" hidden="1">
      <c r="A92" s="82"/>
    </row>
    <row r="93" spans="1:1" s="42" customFormat="1" ht="12.75" hidden="1">
      <c r="A93" s="82"/>
    </row>
    <row r="94" spans="1:1" s="42" customFormat="1" ht="12.75" hidden="1">
      <c r="A94" s="82"/>
    </row>
    <row r="95" spans="1:1" s="42" customFormat="1" ht="12.75" hidden="1">
      <c r="A95" s="82"/>
    </row>
    <row r="96" spans="1:1" s="42" customFormat="1" ht="12.75" hidden="1">
      <c r="A96" s="82"/>
    </row>
    <row r="97" spans="1:1" s="42" customFormat="1" ht="12.75" hidden="1">
      <c r="A97" s="82"/>
    </row>
    <row r="98" spans="1:1" s="42" customFormat="1" ht="12.75" hidden="1">
      <c r="A98" s="82"/>
    </row>
    <row r="99" spans="1:1" s="42" customFormat="1" ht="12.75" hidden="1">
      <c r="A99" s="82"/>
    </row>
    <row r="100" spans="1:1" s="42" customFormat="1" ht="12.75" hidden="1">
      <c r="A100" s="82"/>
    </row>
    <row r="101" spans="1:1" s="42" customFormat="1" ht="12.75" hidden="1">
      <c r="A101" s="82"/>
    </row>
    <row r="102" spans="1:1" s="42" customFormat="1" ht="12.75" hidden="1">
      <c r="A102" s="82"/>
    </row>
    <row r="103" spans="1:1" s="42" customFormat="1" ht="12.75" hidden="1">
      <c r="A103" s="82"/>
    </row>
    <row r="104" spans="1:1" s="42" customFormat="1" ht="12.75" hidden="1">
      <c r="A104" s="82"/>
    </row>
    <row r="105" spans="1:1" s="42" customFormat="1" ht="12.75" hidden="1">
      <c r="A105" s="82"/>
    </row>
    <row r="106" spans="1:1" s="42" customFormat="1" ht="12.75" hidden="1">
      <c r="A106" s="82"/>
    </row>
    <row r="107" spans="1:1" s="42" customFormat="1" ht="12.75" hidden="1">
      <c r="A107" s="82"/>
    </row>
    <row r="108" spans="1:1" s="42" customFormat="1" ht="12.75" hidden="1">
      <c r="A108" s="82"/>
    </row>
    <row r="109" spans="1:1" s="42" customFormat="1" ht="12.75" hidden="1">
      <c r="A109" s="82"/>
    </row>
    <row r="110" spans="1:1" s="42" customFormat="1" ht="12.75" hidden="1">
      <c r="A110" s="82"/>
    </row>
    <row r="111" spans="1:1" s="42" customFormat="1" ht="12.75" hidden="1">
      <c r="A111" s="82"/>
    </row>
    <row r="112" spans="1:1" s="42" customFormat="1" ht="12.75" hidden="1">
      <c r="A112" s="82"/>
    </row>
    <row r="113" spans="1:1" s="42" customFormat="1" ht="12.75" hidden="1">
      <c r="A113" s="82"/>
    </row>
    <row r="114" spans="1:1" s="42" customFormat="1" ht="12.75" hidden="1">
      <c r="A114" s="82"/>
    </row>
    <row r="115" spans="1:1" s="42" customFormat="1" ht="12.75" hidden="1">
      <c r="A115" s="82"/>
    </row>
    <row r="116" spans="1:1" s="42" customFormat="1" ht="12.75" hidden="1">
      <c r="A116" s="82"/>
    </row>
    <row r="117" spans="1:1" s="42" customFormat="1" ht="12.75" hidden="1">
      <c r="A117" s="82"/>
    </row>
    <row r="118" spans="1:1" s="42" customFormat="1" ht="12.75" hidden="1">
      <c r="A118" s="82"/>
    </row>
    <row r="119" spans="1:1" s="42" customFormat="1" ht="12.75" hidden="1">
      <c r="A119" s="82"/>
    </row>
    <row r="120" spans="1:1" s="42" customFormat="1" ht="12.75" hidden="1">
      <c r="A120" s="82"/>
    </row>
    <row r="121" spans="1:1" s="42" customFormat="1" ht="12.75" hidden="1">
      <c r="A121" s="82"/>
    </row>
    <row r="122" spans="1:1" s="42" customFormat="1" ht="12.75" hidden="1">
      <c r="A122" s="82"/>
    </row>
    <row r="123" spans="1:1" s="42" customFormat="1" ht="12.75" hidden="1">
      <c r="A123" s="82"/>
    </row>
    <row r="124" spans="1:1" s="42" customFormat="1" ht="12.75" hidden="1">
      <c r="A124" s="82"/>
    </row>
    <row r="125" spans="1:1" s="42" customFormat="1" ht="12.75" hidden="1">
      <c r="A125" s="82"/>
    </row>
    <row r="126" spans="1:1" s="42" customFormat="1" ht="12.75" hidden="1">
      <c r="A126" s="82"/>
    </row>
    <row r="127" spans="1:1" s="42" customFormat="1" ht="12.75" hidden="1">
      <c r="A127" s="82"/>
    </row>
    <row r="128" spans="1:1" s="42" customFormat="1" ht="12.75" hidden="1">
      <c r="A128" s="82"/>
    </row>
    <row r="129" spans="1:1" s="42" customFormat="1" ht="12.75" hidden="1">
      <c r="A129" s="82"/>
    </row>
    <row r="130" spans="1:1" s="42" customFormat="1" ht="12.75" hidden="1">
      <c r="A130" s="82"/>
    </row>
    <row r="131" spans="1:1" s="42" customFormat="1" ht="12.75" hidden="1">
      <c r="A131" s="82"/>
    </row>
    <row r="132" spans="1:1" s="42" customFormat="1" ht="12.75" hidden="1">
      <c r="A132" s="82"/>
    </row>
    <row r="133" spans="1:1" s="42" customFormat="1" ht="12.75" hidden="1">
      <c r="A133" s="82"/>
    </row>
    <row r="134" spans="1:1" s="42" customFormat="1" ht="12.75" hidden="1">
      <c r="A134" s="82"/>
    </row>
    <row r="135" spans="1:1" s="42" customFormat="1" ht="12.75" hidden="1">
      <c r="A135" s="82"/>
    </row>
    <row r="136" spans="1:1" s="42" customFormat="1" ht="12.75" hidden="1">
      <c r="A136" s="82"/>
    </row>
    <row r="137" spans="1:1" s="42" customFormat="1" ht="12.75" hidden="1">
      <c r="A137" s="82"/>
    </row>
    <row r="138" spans="1:1" s="42" customFormat="1" ht="12.75" hidden="1">
      <c r="A138" s="82"/>
    </row>
    <row r="139" spans="1:1" s="42" customFormat="1" ht="12.75" hidden="1">
      <c r="A139" s="82"/>
    </row>
    <row r="140" spans="1:1" s="42" customFormat="1" ht="12.75" hidden="1">
      <c r="A140" s="82"/>
    </row>
    <row r="141" spans="1:1" s="42" customFormat="1" ht="12.75" hidden="1">
      <c r="A141" s="82"/>
    </row>
    <row r="142" spans="1:1" s="42" customFormat="1" ht="12.75" hidden="1">
      <c r="A142" s="82"/>
    </row>
    <row r="143" spans="1:1" s="42" customFormat="1" ht="12.75" hidden="1">
      <c r="A143" s="82"/>
    </row>
    <row r="144" spans="1:1" s="42" customFormat="1" ht="12.75" hidden="1">
      <c r="A144" s="82"/>
    </row>
    <row r="145" spans="1:1" s="42" customFormat="1" ht="12.75" hidden="1">
      <c r="A145" s="82"/>
    </row>
    <row r="146" spans="1:1" s="42" customFormat="1" ht="12.75" hidden="1">
      <c r="A146" s="82"/>
    </row>
    <row r="147" spans="1:1" s="42" customFormat="1" ht="12.75" hidden="1">
      <c r="A147" s="82"/>
    </row>
  </sheetData>
  <mergeCells count="17">
    <mergeCell ref="B3:B7"/>
    <mergeCell ref="G4:G7"/>
    <mergeCell ref="D4:D7"/>
    <mergeCell ref="M4:M7"/>
    <mergeCell ref="L4:L7"/>
    <mergeCell ref="K4:K7"/>
    <mergeCell ref="J4:J7"/>
    <mergeCell ref="I4:I7"/>
    <mergeCell ref="H4:H7"/>
    <mergeCell ref="F4:F7"/>
    <mergeCell ref="E4:E7"/>
    <mergeCell ref="B50:M50"/>
    <mergeCell ref="B8:C8"/>
    <mergeCell ref="B41:C41"/>
    <mergeCell ref="B30:C30"/>
    <mergeCell ref="B52:M52"/>
    <mergeCell ref="B19:C19"/>
  </mergeCells>
  <hyperlinks>
    <hyperlink ref="B1" location="ToC!A1" display="Back to Table of Contents" xr:uid="{FEEAC18E-BDB4-44E8-9EF9-2F0DD9E33417}"/>
  </hyperlinks>
  <pageMargins left="0.5" right="0.5" top="0.5" bottom="0.5" header="0.25" footer="0.3"/>
  <pageSetup scale="67" fitToWidth="0" orientation="landscape" r:id="rId1"/>
  <headerFooter>
    <oddFooter>&amp;L&amp;G&amp;CSupplementary Regulatory Capital Disclosure&amp;R Page &amp;P of &amp;N</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9"/>
  </sheetPr>
  <dimension ref="A1:S195"/>
  <sheetViews>
    <sheetView zoomScale="115" zoomScaleNormal="115" workbookViewId="0"/>
  </sheetViews>
  <sheetFormatPr defaultColWidth="0" defaultRowHeight="15" zeroHeight="1"/>
  <cols>
    <col min="1" max="1" width="1.5703125" style="90" customWidth="1"/>
    <col min="2" max="2" width="20.5703125" customWidth="1"/>
    <col min="3" max="3" width="14.42578125" customWidth="1"/>
    <col min="4" max="4" width="9.5703125" customWidth="1"/>
    <col min="5" max="5" width="9.42578125" customWidth="1"/>
    <col min="6" max="6" width="9.42578125" style="13" customWidth="1"/>
    <col min="7" max="7" width="9.42578125" customWidth="1"/>
    <col min="8" max="8" width="9.42578125" style="14" customWidth="1"/>
    <col min="9" max="9" width="10.5703125" customWidth="1"/>
    <col min="10" max="10" width="9.42578125" style="14" customWidth="1"/>
    <col min="11" max="11" width="10.42578125" style="14" customWidth="1"/>
    <col min="12" max="12" width="9.42578125" customWidth="1"/>
    <col min="13" max="13" width="9.42578125" style="13" customWidth="1"/>
    <col min="14" max="14" width="9.42578125" customWidth="1"/>
    <col min="15" max="15" width="10.85546875" customWidth="1"/>
    <col min="16" max="16" width="1.5703125" customWidth="1"/>
    <col min="17" max="16384" width="8.5703125" hidden="1"/>
  </cols>
  <sheetData>
    <row r="1" spans="1:19" ht="12" customHeight="1">
      <c r="B1" s="303" t="s">
        <v>127</v>
      </c>
      <c r="C1" s="90"/>
      <c r="D1" s="90"/>
      <c r="E1" s="90"/>
      <c r="F1" s="95"/>
      <c r="G1" s="90"/>
      <c r="H1" s="96"/>
      <c r="I1" s="90"/>
      <c r="J1" s="96"/>
      <c r="K1" s="96"/>
      <c r="L1" s="90"/>
      <c r="M1" s="95"/>
      <c r="N1" s="90"/>
      <c r="O1" s="90"/>
      <c r="P1" s="90"/>
      <c r="Q1" s="90"/>
      <c r="R1" s="90"/>
      <c r="S1" s="90"/>
    </row>
    <row r="2" spans="1:19" s="1001" customFormat="1" ht="20.100000000000001" customHeight="1">
      <c r="A2" s="1000"/>
      <c r="B2" s="1285" t="s">
        <v>866</v>
      </c>
      <c r="C2" s="1286"/>
      <c r="D2" s="1286"/>
      <c r="E2" s="1286"/>
      <c r="F2" s="1286"/>
      <c r="G2" s="1286"/>
      <c r="H2" s="1286"/>
      <c r="I2" s="1286"/>
      <c r="J2" s="1286"/>
      <c r="K2" s="1286"/>
      <c r="L2" s="1286"/>
      <c r="M2" s="1286"/>
      <c r="N2" s="1286"/>
      <c r="O2" s="1287"/>
      <c r="P2" s="1000"/>
    </row>
    <row r="3" spans="1:19">
      <c r="B3" s="2051" t="s">
        <v>129</v>
      </c>
      <c r="C3" s="2053" t="s">
        <v>867</v>
      </c>
      <c r="D3" s="1359" t="s">
        <v>211</v>
      </c>
      <c r="E3" s="1359" t="s">
        <v>384</v>
      </c>
      <c r="F3" s="1731" t="s">
        <v>387</v>
      </c>
      <c r="G3" s="1359" t="s">
        <v>422</v>
      </c>
      <c r="H3" s="1360" t="s">
        <v>423</v>
      </c>
      <c r="I3" s="1359" t="s">
        <v>424</v>
      </c>
      <c r="J3" s="1360" t="s">
        <v>425</v>
      </c>
      <c r="K3" s="1360" t="s">
        <v>856</v>
      </c>
      <c r="L3" s="1359" t="s">
        <v>857</v>
      </c>
      <c r="M3" s="1731" t="s">
        <v>858</v>
      </c>
      <c r="N3" s="1359" t="s">
        <v>868</v>
      </c>
      <c r="O3" s="1361" t="s">
        <v>869</v>
      </c>
      <c r="P3" s="90"/>
    </row>
    <row r="4" spans="1:19" s="42" customFormat="1" ht="70.5" customHeight="1">
      <c r="A4" s="82"/>
      <c r="B4" s="2052"/>
      <c r="C4" s="2054"/>
      <c r="D4" s="1362" t="s">
        <v>870</v>
      </c>
      <c r="E4" s="1362" t="s">
        <v>871</v>
      </c>
      <c r="F4" s="1732" t="s">
        <v>872</v>
      </c>
      <c r="G4" s="1362" t="s">
        <v>873</v>
      </c>
      <c r="H4" s="1362" t="s">
        <v>874</v>
      </c>
      <c r="I4" s="1362" t="s">
        <v>875</v>
      </c>
      <c r="J4" s="1362" t="s">
        <v>876</v>
      </c>
      <c r="K4" s="1362" t="s">
        <v>877</v>
      </c>
      <c r="L4" s="1362" t="s">
        <v>878</v>
      </c>
      <c r="M4" s="1732" t="s">
        <v>879</v>
      </c>
      <c r="N4" s="1362" t="s">
        <v>880</v>
      </c>
      <c r="O4" s="1363" t="s">
        <v>881</v>
      </c>
      <c r="P4" s="82"/>
    </row>
    <row r="5" spans="1:19" s="42" customFormat="1" ht="15" customHeight="1">
      <c r="A5" s="82"/>
      <c r="B5" s="2049" t="str">
        <f>+CurrQtr</f>
        <v>Q2 2022</v>
      </c>
      <c r="C5" s="2050"/>
      <c r="D5" s="1296"/>
      <c r="E5" s="1296"/>
      <c r="F5" s="1296"/>
      <c r="G5" s="1296"/>
      <c r="H5" s="1297"/>
      <c r="I5" s="1296"/>
      <c r="J5" s="1297"/>
      <c r="K5" s="1297"/>
      <c r="L5" s="1296"/>
      <c r="M5" s="1298"/>
      <c r="N5" s="1299"/>
      <c r="O5" s="1300"/>
      <c r="P5" s="82"/>
    </row>
    <row r="6" spans="1:19" s="42" customFormat="1" ht="15" customHeight="1">
      <c r="A6" s="82"/>
      <c r="B6" s="2046" t="s">
        <v>882</v>
      </c>
      <c r="C6" s="390"/>
      <c r="D6" s="390"/>
      <c r="E6" s="390"/>
      <c r="F6" s="672"/>
      <c r="G6" s="390"/>
      <c r="H6" s="679"/>
      <c r="I6" s="390"/>
      <c r="J6" s="679"/>
      <c r="K6" s="691"/>
      <c r="L6" s="390"/>
      <c r="M6" s="672"/>
      <c r="N6" s="590"/>
      <c r="O6" s="1290"/>
      <c r="P6" s="82"/>
    </row>
    <row r="7" spans="1:19" s="42" customFormat="1" ht="15" customHeight="1">
      <c r="A7" s="82"/>
      <c r="B7" s="2046"/>
      <c r="C7" s="592" t="s">
        <v>886</v>
      </c>
      <c r="D7" s="680">
        <v>30162</v>
      </c>
      <c r="E7" s="680">
        <v>0</v>
      </c>
      <c r="F7" s="681">
        <v>0</v>
      </c>
      <c r="G7" s="680">
        <v>72811</v>
      </c>
      <c r="H7" s="607">
        <v>1.8463632482840223E-5</v>
      </c>
      <c r="I7" s="680">
        <v>193460</v>
      </c>
      <c r="J7" s="607">
        <v>0.2236649924812352</v>
      </c>
      <c r="K7" s="691"/>
      <c r="L7" s="680">
        <v>264</v>
      </c>
      <c r="M7" s="355">
        <v>3.6258257680844928E-3</v>
      </c>
      <c r="N7" s="680">
        <v>0</v>
      </c>
      <c r="O7" s="1290"/>
      <c r="P7" s="180"/>
    </row>
    <row r="8" spans="1:19" s="42" customFormat="1" ht="15" customHeight="1">
      <c r="A8" s="82"/>
      <c r="B8" s="2046"/>
      <c r="C8" s="592" t="s">
        <v>887</v>
      </c>
      <c r="D8" s="680">
        <v>26192</v>
      </c>
      <c r="E8" s="680">
        <v>0</v>
      </c>
      <c r="F8" s="681">
        <v>0</v>
      </c>
      <c r="G8" s="680">
        <v>1816</v>
      </c>
      <c r="H8" s="607">
        <v>1.846000000000003E-3</v>
      </c>
      <c r="I8" s="680">
        <v>113761</v>
      </c>
      <c r="J8" s="607">
        <v>0.22120203109238576</v>
      </c>
      <c r="K8" s="691"/>
      <c r="L8" s="680">
        <v>161</v>
      </c>
      <c r="M8" s="355">
        <v>8.8656387665198233E-2</v>
      </c>
      <c r="N8" s="680">
        <v>1</v>
      </c>
      <c r="O8" s="1290"/>
      <c r="P8" s="180"/>
    </row>
    <row r="9" spans="1:19" s="42" customFormat="1" ht="15" customHeight="1">
      <c r="A9" s="82"/>
      <c r="B9" s="2046"/>
      <c r="C9" s="592" t="s">
        <v>888</v>
      </c>
      <c r="D9" s="680">
        <v>607</v>
      </c>
      <c r="E9" s="680">
        <v>0</v>
      </c>
      <c r="F9" s="681">
        <v>0</v>
      </c>
      <c r="G9" s="680">
        <v>0</v>
      </c>
      <c r="H9" s="607">
        <v>0</v>
      </c>
      <c r="I9" s="680">
        <v>3424</v>
      </c>
      <c r="J9" s="607">
        <v>0</v>
      </c>
      <c r="K9" s="691"/>
      <c r="L9" s="680">
        <v>0</v>
      </c>
      <c r="M9" s="355">
        <v>0</v>
      </c>
      <c r="N9" s="680">
        <v>0</v>
      </c>
      <c r="O9" s="1290"/>
      <c r="P9" s="180"/>
    </row>
    <row r="10" spans="1:19" s="42" customFormat="1" ht="15" customHeight="1">
      <c r="A10" s="82"/>
      <c r="B10" s="2046"/>
      <c r="C10" s="592" t="s">
        <v>889</v>
      </c>
      <c r="D10" s="680">
        <v>14311</v>
      </c>
      <c r="E10" s="680">
        <v>0</v>
      </c>
      <c r="F10" s="681">
        <v>0</v>
      </c>
      <c r="G10" s="680">
        <v>399</v>
      </c>
      <c r="H10" s="607">
        <v>7.4649999999999994E-3</v>
      </c>
      <c r="I10" s="680">
        <v>54302</v>
      </c>
      <c r="J10" s="607">
        <v>0.17858738018098075</v>
      </c>
      <c r="K10" s="691"/>
      <c r="L10" s="680">
        <v>78</v>
      </c>
      <c r="M10" s="355">
        <v>0.19548872180451127</v>
      </c>
      <c r="N10" s="680">
        <v>1</v>
      </c>
      <c r="O10" s="1290"/>
      <c r="P10" s="180"/>
    </row>
    <row r="11" spans="1:19" s="42" customFormat="1" ht="15" customHeight="1">
      <c r="A11" s="82"/>
      <c r="B11" s="2046"/>
      <c r="C11" s="592" t="s">
        <v>890</v>
      </c>
      <c r="D11" s="680">
        <v>2766</v>
      </c>
      <c r="E11" s="680">
        <v>0</v>
      </c>
      <c r="F11" s="681">
        <v>0</v>
      </c>
      <c r="G11" s="680">
        <v>4</v>
      </c>
      <c r="H11" s="607">
        <v>1.9536999999999999E-2</v>
      </c>
      <c r="I11" s="680">
        <v>9995</v>
      </c>
      <c r="J11" s="607">
        <v>0.10774169461995149</v>
      </c>
      <c r="K11" s="691"/>
      <c r="L11" s="680">
        <v>1</v>
      </c>
      <c r="M11" s="355">
        <v>0.25</v>
      </c>
      <c r="N11" s="680">
        <v>0</v>
      </c>
      <c r="O11" s="1290"/>
      <c r="P11" s="180"/>
    </row>
    <row r="12" spans="1:19" s="42" customFormat="1" ht="14.85" customHeight="1">
      <c r="A12" s="82"/>
      <c r="B12" s="2046"/>
      <c r="C12" s="592" t="s">
        <v>891</v>
      </c>
      <c r="D12" s="680">
        <v>380</v>
      </c>
      <c r="E12" s="680">
        <v>0</v>
      </c>
      <c r="F12" s="681">
        <v>0</v>
      </c>
      <c r="G12" s="680">
        <v>0</v>
      </c>
      <c r="H12" s="607">
        <v>0</v>
      </c>
      <c r="I12" s="680">
        <v>1816</v>
      </c>
      <c r="J12" s="607">
        <v>0</v>
      </c>
      <c r="K12" s="691"/>
      <c r="L12" s="680">
        <v>0</v>
      </c>
      <c r="M12" s="355">
        <v>0</v>
      </c>
      <c r="N12" s="680">
        <v>0</v>
      </c>
      <c r="O12" s="1290"/>
      <c r="P12" s="180"/>
    </row>
    <row r="13" spans="1:19" s="42" customFormat="1" ht="15.6" customHeight="1">
      <c r="A13" s="82"/>
      <c r="B13" s="2046"/>
      <c r="C13" s="592" t="s">
        <v>892</v>
      </c>
      <c r="D13" s="680">
        <v>409</v>
      </c>
      <c r="E13" s="680">
        <v>0</v>
      </c>
      <c r="F13" s="681">
        <v>0</v>
      </c>
      <c r="G13" s="680">
        <v>0</v>
      </c>
      <c r="H13" s="607">
        <v>0</v>
      </c>
      <c r="I13" s="680">
        <v>1984</v>
      </c>
      <c r="J13" s="607">
        <v>0</v>
      </c>
      <c r="K13" s="691"/>
      <c r="L13" s="680">
        <v>0</v>
      </c>
      <c r="M13" s="355">
        <v>0</v>
      </c>
      <c r="N13" s="680">
        <v>0</v>
      </c>
      <c r="O13" s="1290"/>
      <c r="P13" s="82"/>
    </row>
    <row r="14" spans="1:19" s="42" customFormat="1" ht="15.6" customHeight="1">
      <c r="A14" s="82"/>
      <c r="B14" s="2046"/>
      <c r="C14" s="628" t="s">
        <v>893</v>
      </c>
      <c r="D14" s="682">
        <v>203</v>
      </c>
      <c r="E14" s="682">
        <v>0</v>
      </c>
      <c r="F14" s="683">
        <v>0</v>
      </c>
      <c r="G14" s="682">
        <v>0</v>
      </c>
      <c r="H14" s="684">
        <v>1</v>
      </c>
      <c r="I14" s="682">
        <v>1164</v>
      </c>
      <c r="J14" s="684">
        <v>1.05</v>
      </c>
      <c r="K14" s="692"/>
      <c r="L14" s="682">
        <v>0</v>
      </c>
      <c r="M14" s="685">
        <v>0</v>
      </c>
      <c r="N14" s="682">
        <v>0</v>
      </c>
      <c r="O14" s="1291"/>
      <c r="P14" s="82"/>
    </row>
    <row r="15" spans="1:19" s="42" customFormat="1" ht="15" customHeight="1">
      <c r="A15" s="82"/>
      <c r="B15" s="2046"/>
      <c r="C15" s="639" t="s">
        <v>894</v>
      </c>
      <c r="D15" s="686">
        <v>75030</v>
      </c>
      <c r="E15" s="686">
        <v>0</v>
      </c>
      <c r="F15" s="687">
        <v>0</v>
      </c>
      <c r="G15" s="686">
        <v>75030</v>
      </c>
      <c r="H15" s="688">
        <v>1.0333699246578816E-4</v>
      </c>
      <c r="I15" s="686">
        <v>379906</v>
      </c>
      <c r="J15" s="688">
        <v>0.22335948270672634</v>
      </c>
      <c r="K15" s="693"/>
      <c r="L15" s="686">
        <v>504</v>
      </c>
      <c r="M15" s="689">
        <v>6.717313074770092E-3</v>
      </c>
      <c r="N15" s="690">
        <v>2</v>
      </c>
      <c r="O15" s="1292">
        <v>11</v>
      </c>
      <c r="P15" s="82"/>
    </row>
    <row r="16" spans="1:19" s="42" customFormat="1" ht="15" customHeight="1">
      <c r="A16" s="82"/>
      <c r="B16" s="2046" t="s">
        <v>883</v>
      </c>
      <c r="C16" s="390"/>
      <c r="D16" s="390"/>
      <c r="E16" s="390"/>
      <c r="F16" s="672"/>
      <c r="G16" s="390"/>
      <c r="H16" s="679"/>
      <c r="I16" s="390"/>
      <c r="J16" s="679"/>
      <c r="K16" s="691"/>
      <c r="L16" s="390"/>
      <c r="M16" s="672"/>
      <c r="N16" s="590"/>
      <c r="O16" s="1290"/>
      <c r="P16" s="82"/>
    </row>
    <row r="17" spans="1:16" s="42" customFormat="1" ht="15" customHeight="1">
      <c r="A17" s="82"/>
      <c r="B17" s="2046"/>
      <c r="C17" s="592" t="s">
        <v>886</v>
      </c>
      <c r="D17" s="680">
        <v>80786</v>
      </c>
      <c r="E17" s="680">
        <v>56955</v>
      </c>
      <c r="F17" s="681">
        <v>0.36499990680810357</v>
      </c>
      <c r="G17" s="680">
        <v>101576</v>
      </c>
      <c r="H17" s="607">
        <v>5.9082083719144652E-4</v>
      </c>
      <c r="I17" s="680">
        <v>888401</v>
      </c>
      <c r="J17" s="607">
        <v>0.18929566916399163</v>
      </c>
      <c r="K17" s="691"/>
      <c r="L17" s="680">
        <v>3415</v>
      </c>
      <c r="M17" s="355">
        <v>3.3620146491297159E-2</v>
      </c>
      <c r="N17" s="680">
        <v>13</v>
      </c>
      <c r="O17" s="1290"/>
      <c r="P17" s="82"/>
    </row>
    <row r="18" spans="1:16" s="42" customFormat="1" ht="15" customHeight="1">
      <c r="A18" s="82"/>
      <c r="B18" s="2046"/>
      <c r="C18" s="592" t="s">
        <v>887</v>
      </c>
      <c r="D18" s="680">
        <v>76731</v>
      </c>
      <c r="E18" s="680">
        <v>0</v>
      </c>
      <c r="F18" s="681">
        <v>0</v>
      </c>
      <c r="G18" s="680">
        <v>76731</v>
      </c>
      <c r="H18" s="607">
        <v>1.8458502773580465E-3</v>
      </c>
      <c r="I18" s="680">
        <v>233582</v>
      </c>
      <c r="J18" s="607">
        <v>0.18451314168368693</v>
      </c>
      <c r="K18" s="691"/>
      <c r="L18" s="680">
        <v>5672</v>
      </c>
      <c r="M18" s="355">
        <v>7.3920579687479643E-2</v>
      </c>
      <c r="N18" s="680">
        <v>26</v>
      </c>
      <c r="O18" s="1290"/>
      <c r="P18" s="82"/>
    </row>
    <row r="19" spans="1:16" s="42" customFormat="1" ht="15" customHeight="1">
      <c r="A19" s="82"/>
      <c r="B19" s="2046"/>
      <c r="C19" s="592" t="s">
        <v>888</v>
      </c>
      <c r="D19" s="680">
        <v>919</v>
      </c>
      <c r="E19" s="680">
        <v>0</v>
      </c>
      <c r="F19" s="681">
        <v>0</v>
      </c>
      <c r="G19" s="680">
        <v>919</v>
      </c>
      <c r="H19" s="607">
        <v>4.4339999999999996E-3</v>
      </c>
      <c r="I19" s="680">
        <v>2880</v>
      </c>
      <c r="J19" s="607">
        <v>0.41006759165934642</v>
      </c>
      <c r="K19" s="691"/>
      <c r="L19" s="680">
        <v>286</v>
      </c>
      <c r="M19" s="355">
        <v>0.31120783460282914</v>
      </c>
      <c r="N19" s="680">
        <v>2</v>
      </c>
      <c r="O19" s="1290"/>
      <c r="P19" s="82"/>
    </row>
    <row r="20" spans="1:16" s="42" customFormat="1" ht="15" customHeight="1">
      <c r="A20" s="82"/>
      <c r="B20" s="2046"/>
      <c r="C20" s="592" t="s">
        <v>889</v>
      </c>
      <c r="D20" s="680">
        <v>43497</v>
      </c>
      <c r="E20" s="680">
        <v>0</v>
      </c>
      <c r="F20" s="681">
        <v>0</v>
      </c>
      <c r="G20" s="680">
        <v>43497</v>
      </c>
      <c r="H20" s="607">
        <v>7.4649999999999743E-3</v>
      </c>
      <c r="I20" s="680">
        <v>111458</v>
      </c>
      <c r="J20" s="607">
        <v>0.19514458552886696</v>
      </c>
      <c r="K20" s="691"/>
      <c r="L20" s="680">
        <v>9261</v>
      </c>
      <c r="M20" s="355">
        <v>0.21291123525760397</v>
      </c>
      <c r="N20" s="680">
        <v>63</v>
      </c>
      <c r="O20" s="1290"/>
      <c r="P20" s="82"/>
    </row>
    <row r="21" spans="1:16" s="42" customFormat="1" ht="15" customHeight="1">
      <c r="A21" s="82"/>
      <c r="B21" s="2046"/>
      <c r="C21" s="592" t="s">
        <v>890</v>
      </c>
      <c r="D21" s="680">
        <v>16447</v>
      </c>
      <c r="E21" s="680">
        <v>990</v>
      </c>
      <c r="F21" s="681">
        <v>0.6375454866718363</v>
      </c>
      <c r="G21" s="680">
        <v>17078</v>
      </c>
      <c r="H21" s="607">
        <v>1.645480042814277E-2</v>
      </c>
      <c r="I21" s="680">
        <v>78647</v>
      </c>
      <c r="J21" s="607">
        <v>0.24902993770657192</v>
      </c>
      <c r="K21" s="691"/>
      <c r="L21" s="680">
        <v>7334</v>
      </c>
      <c r="M21" s="355">
        <v>0.42944138657922476</v>
      </c>
      <c r="N21" s="680">
        <v>66</v>
      </c>
      <c r="O21" s="1290"/>
      <c r="P21" s="82"/>
    </row>
    <row r="22" spans="1:16" s="42" customFormat="1" ht="15" customHeight="1">
      <c r="A22" s="82"/>
      <c r="B22" s="2046"/>
      <c r="C22" s="592" t="s">
        <v>891</v>
      </c>
      <c r="D22" s="680">
        <v>946</v>
      </c>
      <c r="E22" s="680">
        <v>45</v>
      </c>
      <c r="F22" s="681">
        <v>0.80292981538326846</v>
      </c>
      <c r="G22" s="680">
        <v>981</v>
      </c>
      <c r="H22" s="607">
        <v>5.0479347738966784E-2</v>
      </c>
      <c r="I22" s="680">
        <v>8478</v>
      </c>
      <c r="J22" s="607">
        <v>0.24883195938412467</v>
      </c>
      <c r="K22" s="691"/>
      <c r="L22" s="680">
        <v>813</v>
      </c>
      <c r="M22" s="355">
        <v>0.82874617737003053</v>
      </c>
      <c r="N22" s="680">
        <v>11</v>
      </c>
      <c r="O22" s="1290"/>
      <c r="P22" s="82"/>
    </row>
    <row r="23" spans="1:16" s="42" customFormat="1" ht="15" customHeight="1">
      <c r="A23" s="82"/>
      <c r="B23" s="2046"/>
      <c r="C23" s="592" t="s">
        <v>892</v>
      </c>
      <c r="D23" s="680">
        <v>492</v>
      </c>
      <c r="E23" s="680">
        <v>2</v>
      </c>
      <c r="F23" s="681">
        <v>1.2639260282120726</v>
      </c>
      <c r="G23" s="680">
        <v>494</v>
      </c>
      <c r="H23" s="607">
        <v>0.2188372378295029</v>
      </c>
      <c r="I23" s="680">
        <v>2970</v>
      </c>
      <c r="J23" s="607">
        <v>0.18102424135772271</v>
      </c>
      <c r="K23" s="691"/>
      <c r="L23" s="680">
        <v>488</v>
      </c>
      <c r="M23" s="355">
        <v>0.98785425101214575</v>
      </c>
      <c r="N23" s="680">
        <v>19</v>
      </c>
      <c r="O23" s="1290"/>
      <c r="P23" s="82"/>
    </row>
    <row r="24" spans="1:16" s="42" customFormat="1" ht="15" customHeight="1">
      <c r="A24" s="82"/>
      <c r="B24" s="2046"/>
      <c r="C24" s="628" t="s">
        <v>893</v>
      </c>
      <c r="D24" s="682">
        <v>206</v>
      </c>
      <c r="E24" s="682">
        <v>0</v>
      </c>
      <c r="F24" s="683">
        <v>0</v>
      </c>
      <c r="G24" s="682">
        <v>206</v>
      </c>
      <c r="H24" s="684">
        <v>1</v>
      </c>
      <c r="I24" s="682">
        <v>26125</v>
      </c>
      <c r="J24" s="684">
        <v>0.59244704024153216</v>
      </c>
      <c r="K24" s="692"/>
      <c r="L24" s="682">
        <v>916</v>
      </c>
      <c r="M24" s="685">
        <v>4.4466019417475726</v>
      </c>
      <c r="N24" s="682">
        <v>61</v>
      </c>
      <c r="O24" s="1291"/>
      <c r="P24" s="82"/>
    </row>
    <row r="25" spans="1:16" s="42" customFormat="1" ht="15" customHeight="1">
      <c r="A25" s="82"/>
      <c r="B25" s="2046"/>
      <c r="C25" s="639" t="s">
        <v>894</v>
      </c>
      <c r="D25" s="686">
        <v>220024</v>
      </c>
      <c r="E25" s="686">
        <v>57992</v>
      </c>
      <c r="F25" s="687">
        <v>0.37002077912197251</v>
      </c>
      <c r="G25" s="686">
        <v>241482</v>
      </c>
      <c r="H25" s="688">
        <v>4.8660687890693327E-3</v>
      </c>
      <c r="I25" s="686">
        <v>1352541</v>
      </c>
      <c r="J25" s="688">
        <v>0.19446310040850162</v>
      </c>
      <c r="K25" s="693"/>
      <c r="L25" s="686">
        <v>28185</v>
      </c>
      <c r="M25" s="689">
        <v>0.11671677392103759</v>
      </c>
      <c r="N25" s="690">
        <v>261</v>
      </c>
      <c r="O25" s="1292">
        <v>139</v>
      </c>
      <c r="P25" s="82"/>
    </row>
    <row r="26" spans="1:16" s="42" customFormat="1" ht="14.85" customHeight="1">
      <c r="A26" s="82"/>
      <c r="B26" s="2046" t="s">
        <v>884</v>
      </c>
      <c r="C26" s="390"/>
      <c r="D26" s="390"/>
      <c r="E26" s="390"/>
      <c r="F26" s="672"/>
      <c r="G26" s="390"/>
      <c r="H26" s="679"/>
      <c r="I26" s="390"/>
      <c r="J26" s="679"/>
      <c r="K26" s="691"/>
      <c r="L26" s="390"/>
      <c r="M26" s="672"/>
      <c r="N26" s="590"/>
      <c r="O26" s="1290"/>
      <c r="P26" s="82"/>
    </row>
    <row r="27" spans="1:16" s="42" customFormat="1" ht="14.85" customHeight="1">
      <c r="A27" s="82"/>
      <c r="B27" s="2046"/>
      <c r="C27" s="592" t="s">
        <v>886</v>
      </c>
      <c r="D27" s="680">
        <v>997</v>
      </c>
      <c r="E27" s="680">
        <v>20132</v>
      </c>
      <c r="F27" s="681">
        <v>0.568800392166254</v>
      </c>
      <c r="G27" s="680">
        <v>12448</v>
      </c>
      <c r="H27" s="607">
        <v>4.5302208744030161E-4</v>
      </c>
      <c r="I27" s="680">
        <v>866205</v>
      </c>
      <c r="J27" s="607">
        <v>0.80062315506732673</v>
      </c>
      <c r="K27" s="691"/>
      <c r="L27" s="680">
        <v>327</v>
      </c>
      <c r="M27" s="355">
        <v>2.6269280205655526E-2</v>
      </c>
      <c r="N27" s="680">
        <v>5</v>
      </c>
      <c r="O27" s="1290"/>
      <c r="P27" s="82"/>
    </row>
    <row r="28" spans="1:16" s="42" customFormat="1" ht="15" customHeight="1">
      <c r="A28" s="82"/>
      <c r="B28" s="2046"/>
      <c r="C28" s="592" t="s">
        <v>887</v>
      </c>
      <c r="D28" s="680">
        <v>1233</v>
      </c>
      <c r="E28" s="680">
        <v>16067</v>
      </c>
      <c r="F28" s="681">
        <v>0.58310588154411847</v>
      </c>
      <c r="G28" s="680">
        <v>10601</v>
      </c>
      <c r="H28" s="607">
        <v>1.9140000000000003E-3</v>
      </c>
      <c r="I28" s="680">
        <v>1928635</v>
      </c>
      <c r="J28" s="607">
        <v>0.76506559437420529</v>
      </c>
      <c r="K28" s="691"/>
      <c r="L28" s="680">
        <v>884</v>
      </c>
      <c r="M28" s="355">
        <v>8.3388359588718042E-2</v>
      </c>
      <c r="N28" s="680">
        <v>16</v>
      </c>
      <c r="O28" s="1290"/>
      <c r="P28" s="82"/>
    </row>
    <row r="29" spans="1:16" s="42" customFormat="1" ht="15" customHeight="1">
      <c r="A29" s="82"/>
      <c r="B29" s="2046"/>
      <c r="C29" s="592" t="s">
        <v>888</v>
      </c>
      <c r="D29" s="680">
        <v>3405</v>
      </c>
      <c r="E29" s="680">
        <v>5377</v>
      </c>
      <c r="F29" s="681">
        <v>0.67197974800559912</v>
      </c>
      <c r="G29" s="680">
        <v>7018</v>
      </c>
      <c r="H29" s="607">
        <v>3.2790000000000011E-3</v>
      </c>
      <c r="I29" s="680">
        <v>366936</v>
      </c>
      <c r="J29" s="607">
        <v>0.87602301086698076</v>
      </c>
      <c r="K29" s="691"/>
      <c r="L29" s="680">
        <v>1037</v>
      </c>
      <c r="M29" s="355">
        <v>0.14776289541179824</v>
      </c>
      <c r="N29" s="680">
        <v>20</v>
      </c>
      <c r="O29" s="1290"/>
      <c r="P29" s="82"/>
    </row>
    <row r="30" spans="1:16" s="42" customFormat="1" ht="15" customHeight="1">
      <c r="A30" s="82"/>
      <c r="B30" s="2046"/>
      <c r="C30" s="592" t="s">
        <v>889</v>
      </c>
      <c r="D30" s="680">
        <v>231</v>
      </c>
      <c r="E30" s="680">
        <v>258</v>
      </c>
      <c r="F30" s="681">
        <v>1.0387519439885959</v>
      </c>
      <c r="G30" s="680">
        <v>499</v>
      </c>
      <c r="H30" s="607">
        <v>6.1229999999999991E-3</v>
      </c>
      <c r="I30" s="680">
        <v>17348</v>
      </c>
      <c r="J30" s="607">
        <v>0.66412399999999994</v>
      </c>
      <c r="K30" s="691"/>
      <c r="L30" s="680">
        <v>92</v>
      </c>
      <c r="M30" s="355">
        <v>0.18436873747494989</v>
      </c>
      <c r="N30" s="680">
        <v>2</v>
      </c>
      <c r="O30" s="1290"/>
      <c r="P30" s="82"/>
    </row>
    <row r="31" spans="1:16" s="42" customFormat="1" ht="15" customHeight="1">
      <c r="A31" s="82"/>
      <c r="B31" s="2046"/>
      <c r="C31" s="592" t="s">
        <v>890</v>
      </c>
      <c r="D31" s="680">
        <v>5433</v>
      </c>
      <c r="E31" s="680">
        <v>5743</v>
      </c>
      <c r="F31" s="681">
        <v>0.67680559237850613</v>
      </c>
      <c r="G31" s="680">
        <v>9320</v>
      </c>
      <c r="H31" s="607">
        <v>1.2653151036949238E-2</v>
      </c>
      <c r="I31" s="680">
        <v>1100444</v>
      </c>
      <c r="J31" s="607">
        <v>0.86687456870553159</v>
      </c>
      <c r="K31" s="691"/>
      <c r="L31" s="680">
        <v>3886</v>
      </c>
      <c r="M31" s="355">
        <v>0.41695278969957084</v>
      </c>
      <c r="N31" s="680">
        <v>103</v>
      </c>
      <c r="O31" s="1290"/>
      <c r="P31" s="82"/>
    </row>
    <row r="32" spans="1:16" s="42" customFormat="1" ht="15" customHeight="1">
      <c r="A32" s="82"/>
      <c r="B32" s="2046"/>
      <c r="C32" s="592" t="s">
        <v>891</v>
      </c>
      <c r="D32" s="680">
        <v>3249</v>
      </c>
      <c r="E32" s="680">
        <v>592</v>
      </c>
      <c r="F32" s="681">
        <v>0.88873971551648068</v>
      </c>
      <c r="G32" s="680">
        <v>3775</v>
      </c>
      <c r="H32" s="607">
        <v>5.5896588253304173E-2</v>
      </c>
      <c r="I32" s="680">
        <v>540899</v>
      </c>
      <c r="J32" s="607">
        <v>0.89425594332011649</v>
      </c>
      <c r="K32" s="691"/>
      <c r="L32" s="680">
        <v>4549</v>
      </c>
      <c r="M32" s="355">
        <v>1.2050331125827816</v>
      </c>
      <c r="N32" s="680">
        <v>190</v>
      </c>
      <c r="O32" s="1290"/>
      <c r="P32" s="82"/>
    </row>
    <row r="33" spans="1:16" s="42" customFormat="1" ht="15" customHeight="1">
      <c r="A33" s="82"/>
      <c r="B33" s="2046"/>
      <c r="C33" s="592" t="s">
        <v>892</v>
      </c>
      <c r="D33" s="680">
        <v>523</v>
      </c>
      <c r="E33" s="680">
        <v>16</v>
      </c>
      <c r="F33" s="681">
        <v>2.7143154996134777</v>
      </c>
      <c r="G33" s="680">
        <v>566</v>
      </c>
      <c r="H33" s="607">
        <v>0.27299272903610744</v>
      </c>
      <c r="I33" s="680">
        <v>106006</v>
      </c>
      <c r="J33" s="607">
        <v>0.85765718515135836</v>
      </c>
      <c r="K33" s="691"/>
      <c r="L33" s="680">
        <v>1287</v>
      </c>
      <c r="M33" s="355">
        <v>2.2738515901060072</v>
      </c>
      <c r="N33" s="680">
        <v>132</v>
      </c>
      <c r="O33" s="1290"/>
      <c r="P33" s="82"/>
    </row>
    <row r="34" spans="1:16" s="42" customFormat="1" ht="15" customHeight="1">
      <c r="A34" s="82"/>
      <c r="B34" s="2046"/>
      <c r="C34" s="628" t="s">
        <v>893</v>
      </c>
      <c r="D34" s="682">
        <v>94</v>
      </c>
      <c r="E34" s="682">
        <v>0</v>
      </c>
      <c r="F34" s="683">
        <v>0</v>
      </c>
      <c r="G34" s="682">
        <v>94</v>
      </c>
      <c r="H34" s="684">
        <v>1</v>
      </c>
      <c r="I34" s="682">
        <v>749514</v>
      </c>
      <c r="J34" s="684">
        <v>0.8599775155819076</v>
      </c>
      <c r="K34" s="692"/>
      <c r="L34" s="682">
        <v>452</v>
      </c>
      <c r="M34" s="685">
        <v>4.8085106382978724</v>
      </c>
      <c r="N34" s="682">
        <v>49</v>
      </c>
      <c r="O34" s="1291"/>
      <c r="P34" s="82"/>
    </row>
    <row r="35" spans="1:16" s="42" customFormat="1" ht="15" customHeight="1">
      <c r="A35" s="82"/>
      <c r="B35" s="2046"/>
      <c r="C35" s="639" t="s">
        <v>894</v>
      </c>
      <c r="D35" s="686">
        <v>15165</v>
      </c>
      <c r="E35" s="686">
        <v>48185</v>
      </c>
      <c r="F35" s="687">
        <v>0.60509729588881855</v>
      </c>
      <c r="G35" s="686">
        <v>44321</v>
      </c>
      <c r="H35" s="688">
        <v>1.4202021725581188E-2</v>
      </c>
      <c r="I35" s="686">
        <v>5675987</v>
      </c>
      <c r="J35" s="688">
        <v>0.8252815547061858</v>
      </c>
      <c r="K35" s="693"/>
      <c r="L35" s="686">
        <v>12514</v>
      </c>
      <c r="M35" s="689">
        <v>0.28234922497236076</v>
      </c>
      <c r="N35" s="690">
        <v>517</v>
      </c>
      <c r="O35" s="1292">
        <v>750</v>
      </c>
      <c r="P35" s="82"/>
    </row>
    <row r="36" spans="1:16" s="42" customFormat="1" ht="15" customHeight="1">
      <c r="A36" s="82"/>
      <c r="B36" s="2046" t="s">
        <v>885</v>
      </c>
      <c r="C36" s="390"/>
      <c r="D36" s="390"/>
      <c r="E36" s="390"/>
      <c r="F36" s="672"/>
      <c r="G36" s="390"/>
      <c r="H36" s="679"/>
      <c r="I36" s="390"/>
      <c r="J36" s="679"/>
      <c r="K36" s="691"/>
      <c r="L36" s="390"/>
      <c r="M36" s="672"/>
      <c r="N36" s="590"/>
      <c r="O36" s="1290"/>
      <c r="P36" s="82"/>
    </row>
    <row r="37" spans="1:16" s="42" customFormat="1" ht="15" customHeight="1">
      <c r="A37" s="82"/>
      <c r="B37" s="2046"/>
      <c r="C37" s="592" t="s">
        <v>886</v>
      </c>
      <c r="D37" s="680">
        <v>5503</v>
      </c>
      <c r="E37" s="680">
        <v>1143</v>
      </c>
      <c r="F37" s="681">
        <v>0.59810899715268506</v>
      </c>
      <c r="G37" s="680">
        <v>6187</v>
      </c>
      <c r="H37" s="607">
        <v>8.7191125315857793E-4</v>
      </c>
      <c r="I37" s="680">
        <v>298487</v>
      </c>
      <c r="J37" s="607">
        <v>0.59825644361737729</v>
      </c>
      <c r="K37" s="691"/>
      <c r="L37" s="680">
        <v>857</v>
      </c>
      <c r="M37" s="355">
        <v>0.13851624373686763</v>
      </c>
      <c r="N37" s="680">
        <v>3</v>
      </c>
      <c r="O37" s="1290"/>
      <c r="P37" s="82"/>
    </row>
    <row r="38" spans="1:16" s="42" customFormat="1" ht="15" customHeight="1">
      <c r="A38" s="82"/>
      <c r="B38" s="2046"/>
      <c r="C38" s="592" t="s">
        <v>887</v>
      </c>
      <c r="D38" s="680">
        <v>1</v>
      </c>
      <c r="E38" s="680">
        <v>6</v>
      </c>
      <c r="F38" s="681">
        <v>0.5554481802329081</v>
      </c>
      <c r="G38" s="680">
        <v>4</v>
      </c>
      <c r="H38" s="607">
        <v>1.9139999999999995E-3</v>
      </c>
      <c r="I38" s="680">
        <v>35</v>
      </c>
      <c r="J38" s="607">
        <v>0.81800898242533937</v>
      </c>
      <c r="K38" s="691"/>
      <c r="L38" s="680">
        <v>1</v>
      </c>
      <c r="M38" s="355">
        <v>0.25</v>
      </c>
      <c r="N38" s="680">
        <v>0</v>
      </c>
      <c r="O38" s="1290"/>
      <c r="P38" s="82"/>
    </row>
    <row r="39" spans="1:16" s="42" customFormat="1" ht="15" customHeight="1">
      <c r="A39" s="82"/>
      <c r="B39" s="2046"/>
      <c r="C39" s="592" t="s">
        <v>888</v>
      </c>
      <c r="D39" s="680">
        <v>7350</v>
      </c>
      <c r="E39" s="680">
        <v>273</v>
      </c>
      <c r="F39" s="681">
        <v>0.76063756171881491</v>
      </c>
      <c r="G39" s="680">
        <v>7558</v>
      </c>
      <c r="H39" s="607">
        <v>3.1555778058536066E-3</v>
      </c>
      <c r="I39" s="680">
        <v>298871</v>
      </c>
      <c r="J39" s="607">
        <v>0.61412769878652551</v>
      </c>
      <c r="K39" s="691"/>
      <c r="L39" s="680">
        <v>2690</v>
      </c>
      <c r="M39" s="355">
        <v>0.35591426303254831</v>
      </c>
      <c r="N39" s="680">
        <v>15</v>
      </c>
      <c r="O39" s="1290"/>
      <c r="P39" s="82"/>
    </row>
    <row r="40" spans="1:16" s="42" customFormat="1" ht="15" customHeight="1">
      <c r="A40" s="82"/>
      <c r="B40" s="2046"/>
      <c r="C40" s="592" t="s">
        <v>889</v>
      </c>
      <c r="D40" s="680">
        <v>1402</v>
      </c>
      <c r="E40" s="680">
        <v>2674</v>
      </c>
      <c r="F40" s="681">
        <v>1.0311238588084959</v>
      </c>
      <c r="G40" s="680">
        <v>4159</v>
      </c>
      <c r="H40" s="607">
        <v>6.123E-3</v>
      </c>
      <c r="I40" s="680">
        <v>14183</v>
      </c>
      <c r="J40" s="607">
        <v>0.66412400000000016</v>
      </c>
      <c r="K40" s="691"/>
      <c r="L40" s="680">
        <v>2354</v>
      </c>
      <c r="M40" s="355">
        <v>0.56600144265448427</v>
      </c>
      <c r="N40" s="680">
        <v>17</v>
      </c>
      <c r="O40" s="1290"/>
      <c r="P40" s="82"/>
    </row>
    <row r="41" spans="1:16" s="42" customFormat="1" ht="15" customHeight="1">
      <c r="A41" s="82"/>
      <c r="B41" s="2046"/>
      <c r="C41" s="592" t="s">
        <v>890</v>
      </c>
      <c r="D41" s="680">
        <v>14627</v>
      </c>
      <c r="E41" s="680">
        <v>60</v>
      </c>
      <c r="F41" s="681">
        <v>0.88573284432851929</v>
      </c>
      <c r="G41" s="680">
        <v>14681</v>
      </c>
      <c r="H41" s="607">
        <v>1.1707191968250069E-2</v>
      </c>
      <c r="I41" s="680">
        <v>468304</v>
      </c>
      <c r="J41" s="607">
        <v>0.64918957991857162</v>
      </c>
      <c r="K41" s="691"/>
      <c r="L41" s="680">
        <v>10723</v>
      </c>
      <c r="M41" s="355">
        <v>0.73039983652339757</v>
      </c>
      <c r="N41" s="680">
        <v>112</v>
      </c>
      <c r="O41" s="1290"/>
      <c r="P41" s="82"/>
    </row>
    <row r="42" spans="1:16" s="42" customFormat="1" ht="15" customHeight="1">
      <c r="A42" s="82"/>
      <c r="B42" s="2046"/>
      <c r="C42" s="592" t="s">
        <v>891</v>
      </c>
      <c r="D42" s="680">
        <v>2740</v>
      </c>
      <c r="E42" s="680">
        <v>1</v>
      </c>
      <c r="F42" s="681">
        <v>1.1153085718312497</v>
      </c>
      <c r="G42" s="680">
        <v>2740</v>
      </c>
      <c r="H42" s="607">
        <v>4.8630091911450936E-2</v>
      </c>
      <c r="I42" s="680">
        <v>93468</v>
      </c>
      <c r="J42" s="607">
        <v>0.66310382964941261</v>
      </c>
      <c r="K42" s="691"/>
      <c r="L42" s="680">
        <v>2840</v>
      </c>
      <c r="M42" s="355">
        <v>1.0364963503649636</v>
      </c>
      <c r="N42" s="680">
        <v>88</v>
      </c>
      <c r="O42" s="1290"/>
      <c r="P42" s="82"/>
    </row>
    <row r="43" spans="1:16" s="42" customFormat="1" ht="15" customHeight="1">
      <c r="A43" s="82"/>
      <c r="B43" s="2046"/>
      <c r="C43" s="592" t="s">
        <v>892</v>
      </c>
      <c r="D43" s="680">
        <v>691</v>
      </c>
      <c r="E43" s="680">
        <v>0</v>
      </c>
      <c r="F43" s="681">
        <v>2.0367883454697209</v>
      </c>
      <c r="G43" s="680">
        <v>692</v>
      </c>
      <c r="H43" s="607">
        <v>0.27882366672203585</v>
      </c>
      <c r="I43" s="680">
        <v>25440</v>
      </c>
      <c r="J43" s="607">
        <v>0.61888921545118714</v>
      </c>
      <c r="K43" s="691"/>
      <c r="L43" s="680">
        <v>1069</v>
      </c>
      <c r="M43" s="355">
        <v>1.5447976878612717</v>
      </c>
      <c r="N43" s="680">
        <v>119</v>
      </c>
      <c r="O43" s="1290"/>
      <c r="P43" s="82"/>
    </row>
    <row r="44" spans="1:16" s="42" customFormat="1" ht="15" customHeight="1">
      <c r="A44" s="82"/>
      <c r="B44" s="2046"/>
      <c r="C44" s="628" t="s">
        <v>893</v>
      </c>
      <c r="D44" s="682">
        <v>131</v>
      </c>
      <c r="E44" s="682">
        <v>0</v>
      </c>
      <c r="F44" s="683">
        <v>0</v>
      </c>
      <c r="G44" s="682">
        <v>131</v>
      </c>
      <c r="H44" s="684">
        <v>1</v>
      </c>
      <c r="I44" s="682">
        <v>12877</v>
      </c>
      <c r="J44" s="684">
        <v>0.84727637274407031</v>
      </c>
      <c r="K44" s="692"/>
      <c r="L44" s="682">
        <v>610</v>
      </c>
      <c r="M44" s="685">
        <v>4.656488549618321</v>
      </c>
      <c r="N44" s="682">
        <v>117</v>
      </c>
      <c r="O44" s="1291"/>
      <c r="P44" s="82"/>
    </row>
    <row r="45" spans="1:16" s="42" customFormat="1" ht="15" customHeight="1">
      <c r="A45" s="82"/>
      <c r="B45" s="2047"/>
      <c r="C45" s="674" t="s">
        <v>894</v>
      </c>
      <c r="D45" s="694">
        <v>32445</v>
      </c>
      <c r="E45" s="694">
        <v>4157</v>
      </c>
      <c r="F45" s="695">
        <v>0.89165490740690845</v>
      </c>
      <c r="G45" s="694">
        <v>36152</v>
      </c>
      <c r="H45" s="696">
        <v>1.8914120919308403E-2</v>
      </c>
      <c r="I45" s="694">
        <v>1211665</v>
      </c>
      <c r="J45" s="696">
        <v>0.63607199529665337</v>
      </c>
      <c r="K45" s="697"/>
      <c r="L45" s="694">
        <v>21144</v>
      </c>
      <c r="M45" s="698">
        <v>0.58486390794423548</v>
      </c>
      <c r="N45" s="699">
        <v>471</v>
      </c>
      <c r="O45" s="1293">
        <v>371</v>
      </c>
      <c r="P45" s="82"/>
    </row>
    <row r="46" spans="1:16" s="42" customFormat="1" ht="15.75" customHeight="1">
      <c r="A46" s="82"/>
      <c r="B46" s="1294" t="s">
        <v>166</v>
      </c>
      <c r="C46" s="700"/>
      <c r="D46" s="701">
        <v>342664</v>
      </c>
      <c r="E46" s="701">
        <v>110334</v>
      </c>
      <c r="F46" s="702">
        <v>0.49233633948438404</v>
      </c>
      <c r="G46" s="701">
        <v>396985</v>
      </c>
      <c r="H46" s="703">
        <v>6.2875234637103919E-3</v>
      </c>
      <c r="I46" s="701">
        <v>8620099</v>
      </c>
      <c r="J46" s="703">
        <v>0.31056734879259656</v>
      </c>
      <c r="K46" s="704"/>
      <c r="L46" s="701">
        <v>62347</v>
      </c>
      <c r="M46" s="705">
        <v>0.15705127397760621</v>
      </c>
      <c r="N46" s="706">
        <v>1251</v>
      </c>
      <c r="O46" s="1295">
        <v>1271</v>
      </c>
      <c r="P46" s="82"/>
    </row>
    <row r="47" spans="1:16" s="42" customFormat="1" ht="15.75" customHeight="1">
      <c r="A47" s="82"/>
      <c r="B47" s="259"/>
      <c r="C47" s="259"/>
      <c r="D47" s="260"/>
      <c r="E47" s="260"/>
      <c r="F47" s="261"/>
      <c r="G47" s="260"/>
      <c r="H47" s="262"/>
      <c r="I47" s="260"/>
      <c r="J47" s="262"/>
      <c r="K47" s="262"/>
      <c r="L47" s="260"/>
      <c r="M47" s="263"/>
      <c r="N47" s="264"/>
      <c r="O47" s="265"/>
      <c r="P47" s="82"/>
    </row>
    <row r="48" spans="1:16" s="42" customFormat="1" ht="15" customHeight="1">
      <c r="A48" s="82"/>
      <c r="B48" s="2049" t="s">
        <v>3</v>
      </c>
      <c r="C48" s="2050"/>
      <c r="D48" s="1296"/>
      <c r="E48" s="1296"/>
      <c r="F48" s="1296"/>
      <c r="G48" s="1296"/>
      <c r="H48" s="1297"/>
      <c r="I48" s="1296"/>
      <c r="J48" s="1297"/>
      <c r="K48" s="1297"/>
      <c r="L48" s="1296"/>
      <c r="M48" s="1298"/>
      <c r="N48" s="1299"/>
      <c r="O48" s="1300"/>
      <c r="P48" s="82"/>
    </row>
    <row r="49" spans="1:16" s="42" customFormat="1" ht="15" customHeight="1">
      <c r="A49" s="82"/>
      <c r="B49" s="2046" t="s">
        <v>882</v>
      </c>
      <c r="C49" s="390"/>
      <c r="D49" s="390"/>
      <c r="E49" s="390"/>
      <c r="F49" s="672"/>
      <c r="G49" s="390"/>
      <c r="H49" s="679"/>
      <c r="I49" s="390"/>
      <c r="J49" s="679"/>
      <c r="K49" s="691"/>
      <c r="L49" s="390"/>
      <c r="M49" s="672"/>
      <c r="N49" s="590"/>
      <c r="O49" s="1290"/>
      <c r="P49" s="82"/>
    </row>
    <row r="50" spans="1:16" s="42" customFormat="1" ht="15" customHeight="1">
      <c r="A50" s="82"/>
      <c r="B50" s="2046"/>
      <c r="C50" s="592" t="s">
        <v>886</v>
      </c>
      <c r="D50" s="680">
        <v>30096</v>
      </c>
      <c r="E50" s="680">
        <v>0</v>
      </c>
      <c r="F50" s="681">
        <v>0</v>
      </c>
      <c r="G50" s="680">
        <v>74274</v>
      </c>
      <c r="H50" s="607">
        <v>1.8011920290335699E-5</v>
      </c>
      <c r="I50" s="680">
        <v>194195</v>
      </c>
      <c r="J50" s="607">
        <v>0.21414162396431599</v>
      </c>
      <c r="K50" s="691"/>
      <c r="L50" s="680">
        <v>263</v>
      </c>
      <c r="M50" s="355">
        <v>3.5409429948568814E-3</v>
      </c>
      <c r="N50" s="680">
        <v>0</v>
      </c>
      <c r="O50" s="1290"/>
      <c r="P50" s="180"/>
    </row>
    <row r="51" spans="1:16" s="42" customFormat="1" ht="15" customHeight="1">
      <c r="A51" s="82"/>
      <c r="B51" s="2046"/>
      <c r="C51" s="592" t="s">
        <v>887</v>
      </c>
      <c r="D51" s="680">
        <v>26751</v>
      </c>
      <c r="E51" s="680">
        <v>0</v>
      </c>
      <c r="F51" s="681">
        <v>0</v>
      </c>
      <c r="G51" s="680">
        <v>1839</v>
      </c>
      <c r="H51" s="607">
        <v>1.846E-3</v>
      </c>
      <c r="I51" s="680">
        <v>116869</v>
      </c>
      <c r="J51" s="607">
        <v>0.20843674513872701</v>
      </c>
      <c r="K51" s="691"/>
      <c r="L51" s="680">
        <v>154</v>
      </c>
      <c r="M51" s="355">
        <v>8.3741163675910821E-2</v>
      </c>
      <c r="N51" s="680">
        <v>1</v>
      </c>
      <c r="O51" s="1290"/>
      <c r="P51" s="180"/>
    </row>
    <row r="52" spans="1:16" s="42" customFormat="1" ht="15" customHeight="1">
      <c r="A52" s="82"/>
      <c r="B52" s="2046"/>
      <c r="C52" s="592" t="s">
        <v>888</v>
      </c>
      <c r="D52" s="680">
        <v>643</v>
      </c>
      <c r="E52" s="680">
        <v>0</v>
      </c>
      <c r="F52" s="681">
        <v>0</v>
      </c>
      <c r="G52" s="680">
        <v>0</v>
      </c>
      <c r="H52" s="607">
        <v>0</v>
      </c>
      <c r="I52" s="680">
        <v>3607</v>
      </c>
      <c r="J52" s="607">
        <v>0</v>
      </c>
      <c r="K52" s="691"/>
      <c r="L52" s="680">
        <v>0</v>
      </c>
      <c r="M52" s="355">
        <v>0</v>
      </c>
      <c r="N52" s="680">
        <v>0</v>
      </c>
      <c r="O52" s="1290"/>
      <c r="P52" s="180"/>
    </row>
    <row r="53" spans="1:16" s="42" customFormat="1" ht="15" customHeight="1">
      <c r="A53" s="82"/>
      <c r="B53" s="2046"/>
      <c r="C53" s="592" t="s">
        <v>889</v>
      </c>
      <c r="D53" s="680">
        <v>15015</v>
      </c>
      <c r="E53" s="680">
        <v>0</v>
      </c>
      <c r="F53" s="681">
        <v>0</v>
      </c>
      <c r="G53" s="680">
        <v>458</v>
      </c>
      <c r="H53" s="607">
        <v>7.4650000000000003E-3</v>
      </c>
      <c r="I53" s="680">
        <v>57125</v>
      </c>
      <c r="J53" s="607">
        <v>0.177423668002853</v>
      </c>
      <c r="K53" s="691"/>
      <c r="L53" s="680">
        <v>89</v>
      </c>
      <c r="M53" s="355">
        <v>0.1943231441048035</v>
      </c>
      <c r="N53" s="680">
        <v>1</v>
      </c>
      <c r="O53" s="1290"/>
      <c r="P53" s="180"/>
    </row>
    <row r="54" spans="1:16" s="42" customFormat="1" ht="15" customHeight="1">
      <c r="A54" s="82"/>
      <c r="B54" s="2046"/>
      <c r="C54" s="592" t="s">
        <v>890</v>
      </c>
      <c r="D54" s="680">
        <v>2974</v>
      </c>
      <c r="E54" s="680">
        <v>0</v>
      </c>
      <c r="F54" s="681">
        <v>0</v>
      </c>
      <c r="G54" s="680">
        <v>5</v>
      </c>
      <c r="H54" s="607">
        <v>1.9536999999999999E-2</v>
      </c>
      <c r="I54" s="680">
        <v>10791</v>
      </c>
      <c r="J54" s="607">
        <v>0.107670023147277</v>
      </c>
      <c r="K54" s="691"/>
      <c r="L54" s="680">
        <v>1</v>
      </c>
      <c r="M54" s="355">
        <v>0.2</v>
      </c>
      <c r="N54" s="680">
        <v>0</v>
      </c>
      <c r="O54" s="1290"/>
      <c r="P54" s="180"/>
    </row>
    <row r="55" spans="1:16" s="42" customFormat="1" ht="14.85" customHeight="1">
      <c r="A55" s="82"/>
      <c r="B55" s="2046"/>
      <c r="C55" s="592" t="s">
        <v>891</v>
      </c>
      <c r="D55" s="680">
        <v>401</v>
      </c>
      <c r="E55" s="680">
        <v>0</v>
      </c>
      <c r="F55" s="681">
        <v>0</v>
      </c>
      <c r="G55" s="680">
        <v>0</v>
      </c>
      <c r="H55" s="607">
        <v>0</v>
      </c>
      <c r="I55" s="680">
        <v>1964</v>
      </c>
      <c r="J55" s="607">
        <v>0</v>
      </c>
      <c r="K55" s="691"/>
      <c r="L55" s="680">
        <v>0</v>
      </c>
      <c r="M55" s="355">
        <v>0</v>
      </c>
      <c r="N55" s="680">
        <v>0</v>
      </c>
      <c r="O55" s="1290"/>
      <c r="P55" s="180"/>
    </row>
    <row r="56" spans="1:16" s="42" customFormat="1" ht="15.6" customHeight="1">
      <c r="A56" s="82"/>
      <c r="B56" s="2046"/>
      <c r="C56" s="592" t="s">
        <v>892</v>
      </c>
      <c r="D56" s="680">
        <v>464</v>
      </c>
      <c r="E56" s="680">
        <v>0</v>
      </c>
      <c r="F56" s="681">
        <v>0</v>
      </c>
      <c r="G56" s="680">
        <v>0</v>
      </c>
      <c r="H56" s="607">
        <v>0</v>
      </c>
      <c r="I56" s="680">
        <v>2210</v>
      </c>
      <c r="J56" s="607">
        <v>0</v>
      </c>
      <c r="K56" s="691"/>
      <c r="L56" s="680">
        <v>0</v>
      </c>
      <c r="M56" s="355">
        <v>0</v>
      </c>
      <c r="N56" s="680">
        <v>0</v>
      </c>
      <c r="O56" s="1290"/>
      <c r="P56" s="82"/>
    </row>
    <row r="57" spans="1:16" s="42" customFormat="1" ht="15.6" customHeight="1">
      <c r="A57" s="82"/>
      <c r="B57" s="2046"/>
      <c r="C57" s="628" t="s">
        <v>893</v>
      </c>
      <c r="D57" s="682">
        <v>231</v>
      </c>
      <c r="E57" s="682">
        <v>0</v>
      </c>
      <c r="F57" s="683">
        <v>0</v>
      </c>
      <c r="G57" s="682">
        <v>0</v>
      </c>
      <c r="H57" s="684">
        <v>1</v>
      </c>
      <c r="I57" s="682">
        <v>1304</v>
      </c>
      <c r="J57" s="684">
        <v>1.05</v>
      </c>
      <c r="K57" s="692"/>
      <c r="L57" s="682">
        <v>0</v>
      </c>
      <c r="M57" s="685">
        <v>0</v>
      </c>
      <c r="N57" s="682">
        <v>0</v>
      </c>
      <c r="O57" s="1291"/>
      <c r="P57" s="82"/>
    </row>
    <row r="58" spans="1:16" s="42" customFormat="1" ht="15" customHeight="1">
      <c r="A58" s="82"/>
      <c r="B58" s="2046"/>
      <c r="C58" s="639" t="s">
        <v>894</v>
      </c>
      <c r="D58" s="686">
        <v>76575</v>
      </c>
      <c r="E58" s="686">
        <v>0</v>
      </c>
      <c r="F58" s="687">
        <v>0</v>
      </c>
      <c r="G58" s="686">
        <v>76576</v>
      </c>
      <c r="H58" s="688">
        <v>1.0772652485954338E-4</v>
      </c>
      <c r="I58" s="686">
        <v>388065</v>
      </c>
      <c r="J58" s="688">
        <v>0.21377805765118008</v>
      </c>
      <c r="K58" s="693"/>
      <c r="L58" s="686">
        <v>507</v>
      </c>
      <c r="M58" s="689">
        <v>6.6208733806936903E-3</v>
      </c>
      <c r="N58" s="690">
        <v>2</v>
      </c>
      <c r="O58" s="1292">
        <v>14</v>
      </c>
      <c r="P58" s="82"/>
    </row>
    <row r="59" spans="1:16" s="42" customFormat="1" ht="15" customHeight="1">
      <c r="A59" s="82"/>
      <c r="B59" s="2046" t="s">
        <v>883</v>
      </c>
      <c r="C59" s="390"/>
      <c r="D59" s="390"/>
      <c r="E59" s="390"/>
      <c r="F59" s="672"/>
      <c r="G59" s="390"/>
      <c r="H59" s="679"/>
      <c r="I59" s="390"/>
      <c r="J59" s="679"/>
      <c r="K59" s="691"/>
      <c r="L59" s="390"/>
      <c r="M59" s="672"/>
      <c r="N59" s="590"/>
      <c r="O59" s="1290"/>
      <c r="P59" s="82"/>
    </row>
    <row r="60" spans="1:16" s="42" customFormat="1" ht="15" customHeight="1">
      <c r="A60" s="82"/>
      <c r="B60" s="2046"/>
      <c r="C60" s="592" t="s">
        <v>886</v>
      </c>
      <c r="D60" s="680">
        <v>76486</v>
      </c>
      <c r="E60" s="680">
        <v>55251</v>
      </c>
      <c r="F60" s="681">
        <v>0.365973798056974</v>
      </c>
      <c r="G60" s="680">
        <v>96705</v>
      </c>
      <c r="H60" s="607">
        <v>5.9380228685423095E-4</v>
      </c>
      <c r="I60" s="680">
        <v>870346</v>
      </c>
      <c r="J60" s="607">
        <v>0.181976768683763</v>
      </c>
      <c r="K60" s="691"/>
      <c r="L60" s="680">
        <v>3150</v>
      </c>
      <c r="M60" s="355">
        <v>3.2573289902280131E-2</v>
      </c>
      <c r="N60" s="680">
        <v>12</v>
      </c>
      <c r="O60" s="1290"/>
      <c r="P60" s="82"/>
    </row>
    <row r="61" spans="1:16" s="42" customFormat="1" ht="15" customHeight="1">
      <c r="A61" s="82"/>
      <c r="B61" s="2046"/>
      <c r="C61" s="592" t="s">
        <v>887</v>
      </c>
      <c r="D61" s="680">
        <v>75298</v>
      </c>
      <c r="E61" s="680">
        <v>0</v>
      </c>
      <c r="F61" s="681">
        <v>0</v>
      </c>
      <c r="G61" s="680">
        <v>75298</v>
      </c>
      <c r="H61" s="607">
        <v>1.846E-3</v>
      </c>
      <c r="I61" s="680">
        <v>228867</v>
      </c>
      <c r="J61" s="607">
        <v>0.164731494499679</v>
      </c>
      <c r="K61" s="691"/>
      <c r="L61" s="680">
        <v>4970</v>
      </c>
      <c r="M61" s="355">
        <v>6.600440914765332E-2</v>
      </c>
      <c r="N61" s="680">
        <v>23</v>
      </c>
      <c r="O61" s="1290"/>
      <c r="P61" s="82"/>
    </row>
    <row r="62" spans="1:16" s="42" customFormat="1" ht="15" customHeight="1">
      <c r="A62" s="82"/>
      <c r="B62" s="2046"/>
      <c r="C62" s="592" t="s">
        <v>888</v>
      </c>
      <c r="D62" s="680">
        <v>845</v>
      </c>
      <c r="E62" s="680">
        <v>0</v>
      </c>
      <c r="F62" s="681">
        <v>0</v>
      </c>
      <c r="G62" s="680">
        <v>845</v>
      </c>
      <c r="H62" s="607">
        <v>4.4339999999999996E-3</v>
      </c>
      <c r="I62" s="680">
        <v>2761</v>
      </c>
      <c r="J62" s="607">
        <v>0.40957499422028398</v>
      </c>
      <c r="K62" s="691"/>
      <c r="L62" s="680">
        <v>263</v>
      </c>
      <c r="M62" s="355">
        <v>0.31124260355029587</v>
      </c>
      <c r="N62" s="680">
        <v>2</v>
      </c>
      <c r="O62" s="1290"/>
      <c r="P62" s="82"/>
    </row>
    <row r="63" spans="1:16" s="42" customFormat="1" ht="15" customHeight="1">
      <c r="A63" s="82"/>
      <c r="B63" s="2046"/>
      <c r="C63" s="592" t="s">
        <v>889</v>
      </c>
      <c r="D63" s="680">
        <v>43489</v>
      </c>
      <c r="E63" s="680">
        <v>0</v>
      </c>
      <c r="F63" s="681">
        <v>0</v>
      </c>
      <c r="G63" s="680">
        <v>43489</v>
      </c>
      <c r="H63" s="607">
        <v>7.4650000000000003E-3</v>
      </c>
      <c r="I63" s="680">
        <v>113206</v>
      </c>
      <c r="J63" s="607">
        <v>0.17426986653992199</v>
      </c>
      <c r="K63" s="691"/>
      <c r="L63" s="680">
        <v>8269</v>
      </c>
      <c r="M63" s="355">
        <v>0.19014003541125343</v>
      </c>
      <c r="N63" s="680">
        <v>57</v>
      </c>
      <c r="O63" s="1290"/>
      <c r="P63" s="82"/>
    </row>
    <row r="64" spans="1:16" s="42" customFormat="1" ht="15" customHeight="1">
      <c r="A64" s="82"/>
      <c r="B64" s="2046"/>
      <c r="C64" s="592" t="s">
        <v>890</v>
      </c>
      <c r="D64" s="680">
        <v>15004</v>
      </c>
      <c r="E64" s="680">
        <v>842</v>
      </c>
      <c r="F64" s="681">
        <v>0.63644170152712098</v>
      </c>
      <c r="G64" s="680">
        <v>15540</v>
      </c>
      <c r="H64" s="607">
        <v>1.62386794909593E-2</v>
      </c>
      <c r="I64" s="680">
        <v>76500</v>
      </c>
      <c r="J64" s="607">
        <v>0.22446371182250999</v>
      </c>
      <c r="K64" s="691"/>
      <c r="L64" s="680">
        <v>5874</v>
      </c>
      <c r="M64" s="355">
        <v>0.37799227799227797</v>
      </c>
      <c r="N64" s="680">
        <v>52</v>
      </c>
      <c r="O64" s="1290"/>
      <c r="P64" s="82"/>
    </row>
    <row r="65" spans="1:16" s="42" customFormat="1" ht="15" customHeight="1">
      <c r="A65" s="82"/>
      <c r="B65" s="2046"/>
      <c r="C65" s="592" t="s">
        <v>891</v>
      </c>
      <c r="D65" s="680">
        <v>926</v>
      </c>
      <c r="E65" s="680">
        <v>62</v>
      </c>
      <c r="F65" s="681">
        <v>0.78051774426698195</v>
      </c>
      <c r="G65" s="680">
        <v>975</v>
      </c>
      <c r="H65" s="607">
        <v>5.0039601587343198E-2</v>
      </c>
      <c r="I65" s="680">
        <v>8909</v>
      </c>
      <c r="J65" s="607">
        <v>0.24385844710131099</v>
      </c>
      <c r="K65" s="691"/>
      <c r="L65" s="680">
        <v>784</v>
      </c>
      <c r="M65" s="355">
        <v>0.80410256410256409</v>
      </c>
      <c r="N65" s="680">
        <v>11</v>
      </c>
      <c r="O65" s="1290"/>
      <c r="P65" s="82"/>
    </row>
    <row r="66" spans="1:16" s="42" customFormat="1" ht="15" customHeight="1">
      <c r="A66" s="82"/>
      <c r="B66" s="2046"/>
      <c r="C66" s="592" t="s">
        <v>892</v>
      </c>
      <c r="D66" s="680">
        <v>555</v>
      </c>
      <c r="E66" s="680">
        <v>3</v>
      </c>
      <c r="F66" s="681">
        <v>1.0431054998975</v>
      </c>
      <c r="G66" s="680">
        <v>559</v>
      </c>
      <c r="H66" s="607">
        <v>0.22694554909723</v>
      </c>
      <c r="I66" s="680">
        <v>3254</v>
      </c>
      <c r="J66" s="607">
        <v>0.167571492397104</v>
      </c>
      <c r="K66" s="691"/>
      <c r="L66" s="680">
        <v>513</v>
      </c>
      <c r="M66" s="355">
        <v>0.91771019677996424</v>
      </c>
      <c r="N66" s="680">
        <v>21</v>
      </c>
      <c r="O66" s="1290"/>
      <c r="P66" s="82"/>
    </row>
    <row r="67" spans="1:16" s="42" customFormat="1" ht="15" customHeight="1">
      <c r="A67" s="82"/>
      <c r="B67" s="2046"/>
      <c r="C67" s="628" t="s">
        <v>893</v>
      </c>
      <c r="D67" s="682">
        <v>232</v>
      </c>
      <c r="E67" s="682">
        <v>0</v>
      </c>
      <c r="F67" s="683">
        <v>0</v>
      </c>
      <c r="G67" s="682">
        <v>232</v>
      </c>
      <c r="H67" s="684">
        <v>1</v>
      </c>
      <c r="I67" s="682">
        <v>25584</v>
      </c>
      <c r="J67" s="684">
        <v>0.55103823532977503</v>
      </c>
      <c r="K67" s="692"/>
      <c r="L67" s="682">
        <v>964</v>
      </c>
      <c r="M67" s="685">
        <v>4.1551724137931032</v>
      </c>
      <c r="N67" s="682">
        <v>62</v>
      </c>
      <c r="O67" s="1291"/>
      <c r="P67" s="82"/>
    </row>
    <row r="68" spans="1:16" s="42" customFormat="1" ht="15" customHeight="1">
      <c r="A68" s="82"/>
      <c r="B68" s="2046"/>
      <c r="C68" s="639" t="s">
        <v>894</v>
      </c>
      <c r="D68" s="686">
        <v>212835</v>
      </c>
      <c r="E68" s="686">
        <v>56158</v>
      </c>
      <c r="F68" s="687">
        <v>0.3705</v>
      </c>
      <c r="G68" s="686">
        <v>233643</v>
      </c>
      <c r="H68" s="688">
        <v>5.0710533845771417E-3</v>
      </c>
      <c r="I68" s="686">
        <v>1329427</v>
      </c>
      <c r="J68" s="688">
        <v>0.1792237301650938</v>
      </c>
      <c r="K68" s="693"/>
      <c r="L68" s="686">
        <v>24787</v>
      </c>
      <c r="M68" s="689">
        <v>0.10608920447006759</v>
      </c>
      <c r="N68" s="690">
        <v>240</v>
      </c>
      <c r="O68" s="1292">
        <v>138</v>
      </c>
      <c r="P68" s="82"/>
    </row>
    <row r="69" spans="1:16" s="42" customFormat="1" ht="14.85" customHeight="1">
      <c r="A69" s="82"/>
      <c r="B69" s="2046" t="s">
        <v>884</v>
      </c>
      <c r="C69" s="390"/>
      <c r="D69" s="390"/>
      <c r="E69" s="390"/>
      <c r="F69" s="672"/>
      <c r="G69" s="390"/>
      <c r="H69" s="679"/>
      <c r="I69" s="390"/>
      <c r="J69" s="679"/>
      <c r="K69" s="691"/>
      <c r="L69" s="390"/>
      <c r="M69" s="672"/>
      <c r="N69" s="590"/>
      <c r="O69" s="1290"/>
      <c r="P69" s="82"/>
    </row>
    <row r="70" spans="1:16" s="42" customFormat="1" ht="14.85" customHeight="1">
      <c r="A70" s="82"/>
      <c r="B70" s="2046"/>
      <c r="C70" s="592" t="s">
        <v>886</v>
      </c>
      <c r="D70" s="680">
        <v>916</v>
      </c>
      <c r="E70" s="680">
        <v>19345</v>
      </c>
      <c r="F70" s="681">
        <v>0.56840267177461101</v>
      </c>
      <c r="G70" s="680">
        <v>11911</v>
      </c>
      <c r="H70" s="607">
        <v>4.5300000000000001E-4</v>
      </c>
      <c r="I70" s="680">
        <v>829674</v>
      </c>
      <c r="J70" s="607">
        <v>0.80188054889447502</v>
      </c>
      <c r="K70" s="691"/>
      <c r="L70" s="680">
        <v>313</v>
      </c>
      <c r="M70" s="355">
        <v>2.6278230207371338E-2</v>
      </c>
      <c r="N70" s="680">
        <v>4</v>
      </c>
      <c r="O70" s="1290"/>
      <c r="P70" s="82"/>
    </row>
    <row r="71" spans="1:16" s="42" customFormat="1" ht="15" customHeight="1">
      <c r="A71" s="82"/>
      <c r="B71" s="2046"/>
      <c r="C71" s="592" t="s">
        <v>887</v>
      </c>
      <c r="D71" s="680">
        <v>1096</v>
      </c>
      <c r="E71" s="680">
        <v>15942</v>
      </c>
      <c r="F71" s="681">
        <v>0.589066478341287</v>
      </c>
      <c r="G71" s="680">
        <v>10487</v>
      </c>
      <c r="H71" s="607">
        <v>1.9139999999999999E-3</v>
      </c>
      <c r="I71" s="680">
        <v>1903832</v>
      </c>
      <c r="J71" s="607">
        <v>0.76336310882601299</v>
      </c>
      <c r="K71" s="691"/>
      <c r="L71" s="680">
        <v>873</v>
      </c>
      <c r="M71" s="355">
        <v>8.3245923524363497E-2</v>
      </c>
      <c r="N71" s="680">
        <v>15</v>
      </c>
      <c r="O71" s="1290"/>
      <c r="P71" s="82"/>
    </row>
    <row r="72" spans="1:16" s="42" customFormat="1" ht="15" customHeight="1">
      <c r="A72" s="82"/>
      <c r="B72" s="2046"/>
      <c r="C72" s="592" t="s">
        <v>888</v>
      </c>
      <c r="D72" s="680">
        <v>3288</v>
      </c>
      <c r="E72" s="680">
        <v>5204</v>
      </c>
      <c r="F72" s="681">
        <v>0.66877266495055399</v>
      </c>
      <c r="G72" s="680">
        <v>6768</v>
      </c>
      <c r="H72" s="607">
        <v>3.2789999999999998E-3</v>
      </c>
      <c r="I72" s="680">
        <v>349598</v>
      </c>
      <c r="J72" s="607">
        <v>0.87751434817523699</v>
      </c>
      <c r="K72" s="691"/>
      <c r="L72" s="680">
        <v>1003</v>
      </c>
      <c r="M72" s="355">
        <v>0.14819739952718677</v>
      </c>
      <c r="N72" s="680">
        <v>19</v>
      </c>
      <c r="O72" s="1290"/>
      <c r="P72" s="82"/>
    </row>
    <row r="73" spans="1:16" s="42" customFormat="1" ht="15" customHeight="1">
      <c r="A73" s="82"/>
      <c r="B73" s="2046"/>
      <c r="C73" s="592" t="s">
        <v>889</v>
      </c>
      <c r="D73" s="680">
        <v>225</v>
      </c>
      <c r="E73" s="680">
        <v>264</v>
      </c>
      <c r="F73" s="681">
        <v>1.0377845459280199</v>
      </c>
      <c r="G73" s="680">
        <v>499</v>
      </c>
      <c r="H73" s="607">
        <v>6.123E-3</v>
      </c>
      <c r="I73" s="680">
        <v>17312</v>
      </c>
      <c r="J73" s="607">
        <v>0.66412400000000005</v>
      </c>
      <c r="K73" s="691"/>
      <c r="L73" s="680">
        <v>92</v>
      </c>
      <c r="M73" s="355">
        <v>0.18436873747494989</v>
      </c>
      <c r="N73" s="680">
        <v>2</v>
      </c>
      <c r="O73" s="1290"/>
      <c r="P73" s="82"/>
    </row>
    <row r="74" spans="1:16" s="42" customFormat="1" ht="15" customHeight="1">
      <c r="A74" s="82"/>
      <c r="B74" s="2046"/>
      <c r="C74" s="592" t="s">
        <v>890</v>
      </c>
      <c r="D74" s="680">
        <v>5349</v>
      </c>
      <c r="E74" s="680">
        <v>5629</v>
      </c>
      <c r="F74" s="681">
        <v>0.67622397855581995</v>
      </c>
      <c r="G74" s="680">
        <v>9156</v>
      </c>
      <c r="H74" s="607">
        <v>1.27219553776763E-2</v>
      </c>
      <c r="I74" s="680">
        <v>1080796</v>
      </c>
      <c r="J74" s="607">
        <v>0.86673680218455595</v>
      </c>
      <c r="K74" s="691"/>
      <c r="L74" s="680">
        <v>3835</v>
      </c>
      <c r="M74" s="355">
        <v>0.41885102664919177</v>
      </c>
      <c r="N74" s="680">
        <v>103</v>
      </c>
      <c r="O74" s="1290"/>
      <c r="P74" s="82"/>
    </row>
    <row r="75" spans="1:16" s="42" customFormat="1" ht="15" customHeight="1">
      <c r="A75" s="82"/>
      <c r="B75" s="2046"/>
      <c r="C75" s="592" t="s">
        <v>891</v>
      </c>
      <c r="D75" s="680">
        <v>3335</v>
      </c>
      <c r="E75" s="680">
        <v>585</v>
      </c>
      <c r="F75" s="681">
        <v>0.88165657420405996</v>
      </c>
      <c r="G75" s="680">
        <v>3851</v>
      </c>
      <c r="H75" s="607">
        <v>5.6584946939452298E-2</v>
      </c>
      <c r="I75" s="680">
        <v>547145</v>
      </c>
      <c r="J75" s="607">
        <v>0.89527545203422698</v>
      </c>
      <c r="K75" s="691"/>
      <c r="L75" s="680">
        <v>4684</v>
      </c>
      <c r="M75" s="355">
        <v>1.2163074526097117</v>
      </c>
      <c r="N75" s="680">
        <v>196</v>
      </c>
      <c r="O75" s="1290"/>
      <c r="P75" s="82"/>
    </row>
    <row r="76" spans="1:16" s="42" customFormat="1" ht="15" customHeight="1">
      <c r="A76" s="82"/>
      <c r="B76" s="2046"/>
      <c r="C76" s="592" t="s">
        <v>892</v>
      </c>
      <c r="D76" s="680">
        <v>566</v>
      </c>
      <c r="E76" s="680">
        <v>16</v>
      </c>
      <c r="F76" s="681">
        <v>2.7664200816759998</v>
      </c>
      <c r="G76" s="680">
        <v>610</v>
      </c>
      <c r="H76" s="607">
        <v>0.27822808610053701</v>
      </c>
      <c r="I76" s="680">
        <v>113052</v>
      </c>
      <c r="J76" s="607">
        <v>0.85917656186244595</v>
      </c>
      <c r="K76" s="691"/>
      <c r="L76" s="680">
        <v>1393</v>
      </c>
      <c r="M76" s="355">
        <v>2.2836065573770492</v>
      </c>
      <c r="N76" s="680">
        <v>145</v>
      </c>
      <c r="O76" s="1290"/>
      <c r="P76" s="82"/>
    </row>
    <row r="77" spans="1:16" s="42" customFormat="1" ht="15" customHeight="1">
      <c r="A77" s="82"/>
      <c r="B77" s="2046"/>
      <c r="C77" s="628" t="s">
        <v>893</v>
      </c>
      <c r="D77" s="682">
        <v>88</v>
      </c>
      <c r="E77" s="682">
        <v>0</v>
      </c>
      <c r="F77" s="683">
        <v>0</v>
      </c>
      <c r="G77" s="682">
        <v>88</v>
      </c>
      <c r="H77" s="684">
        <v>1</v>
      </c>
      <c r="I77" s="682">
        <v>743709</v>
      </c>
      <c r="J77" s="684">
        <v>0.86587893191926901</v>
      </c>
      <c r="K77" s="692"/>
      <c r="L77" s="682">
        <v>446</v>
      </c>
      <c r="M77" s="685">
        <v>5.0681818181818183</v>
      </c>
      <c r="N77" s="682">
        <v>45</v>
      </c>
      <c r="O77" s="1291"/>
      <c r="P77" s="82"/>
    </row>
    <row r="78" spans="1:16" s="42" customFormat="1" ht="15" customHeight="1">
      <c r="A78" s="82"/>
      <c r="B78" s="2046"/>
      <c r="C78" s="639" t="s">
        <v>894</v>
      </c>
      <c r="D78" s="686">
        <v>14863</v>
      </c>
      <c r="E78" s="686">
        <v>46985</v>
      </c>
      <c r="F78" s="687">
        <v>0.60670000000000002</v>
      </c>
      <c r="G78" s="686">
        <v>43370</v>
      </c>
      <c r="H78" s="688">
        <v>1.4821891552297961E-2</v>
      </c>
      <c r="I78" s="686">
        <v>5585118</v>
      </c>
      <c r="J78" s="688">
        <v>0.82570546691079272</v>
      </c>
      <c r="K78" s="693"/>
      <c r="L78" s="686">
        <v>12639</v>
      </c>
      <c r="M78" s="689">
        <v>0.29142264237952503</v>
      </c>
      <c r="N78" s="690">
        <v>529</v>
      </c>
      <c r="O78" s="1292">
        <v>821</v>
      </c>
      <c r="P78" s="82"/>
    </row>
    <row r="79" spans="1:16" s="42" customFormat="1" ht="15" customHeight="1">
      <c r="A79" s="82"/>
      <c r="B79" s="2046" t="s">
        <v>885</v>
      </c>
      <c r="C79" s="390"/>
      <c r="D79" s="390"/>
      <c r="E79" s="390"/>
      <c r="F79" s="672"/>
      <c r="G79" s="390"/>
      <c r="H79" s="679"/>
      <c r="I79" s="390"/>
      <c r="J79" s="679"/>
      <c r="K79" s="691"/>
      <c r="L79" s="390"/>
      <c r="M79" s="672"/>
      <c r="N79" s="590"/>
      <c r="O79" s="1290"/>
      <c r="P79" s="82"/>
    </row>
    <row r="80" spans="1:16" s="42" customFormat="1" ht="15" customHeight="1">
      <c r="A80" s="82"/>
      <c r="B80" s="2046"/>
      <c r="C80" s="592" t="s">
        <v>886</v>
      </c>
      <c r="D80" s="680">
        <v>5657</v>
      </c>
      <c r="E80" s="680">
        <v>1099</v>
      </c>
      <c r="F80" s="681">
        <v>0.59880182377410296</v>
      </c>
      <c r="G80" s="680">
        <v>6315</v>
      </c>
      <c r="H80" s="607">
        <v>8.76301496192324E-4</v>
      </c>
      <c r="I80" s="680">
        <v>305195</v>
      </c>
      <c r="J80" s="607">
        <v>0.59505260781409797</v>
      </c>
      <c r="K80" s="691"/>
      <c r="L80" s="680">
        <v>875</v>
      </c>
      <c r="M80" s="355">
        <v>0.13855898653998416</v>
      </c>
      <c r="N80" s="680">
        <v>3</v>
      </c>
      <c r="O80" s="1290"/>
      <c r="P80" s="82"/>
    </row>
    <row r="81" spans="1:16" s="42" customFormat="1" ht="15" customHeight="1">
      <c r="A81" s="82"/>
      <c r="B81" s="2046"/>
      <c r="C81" s="592" t="s">
        <v>887</v>
      </c>
      <c r="D81" s="680">
        <v>0</v>
      </c>
      <c r="E81" s="680">
        <v>5</v>
      </c>
      <c r="F81" s="681">
        <v>0.55615416769604997</v>
      </c>
      <c r="G81" s="680">
        <v>3</v>
      </c>
      <c r="H81" s="607">
        <v>1.9139999999999999E-3</v>
      </c>
      <c r="I81" s="680">
        <v>33</v>
      </c>
      <c r="J81" s="607">
        <v>0.80892838994067195</v>
      </c>
      <c r="K81" s="691"/>
      <c r="L81" s="680">
        <v>1</v>
      </c>
      <c r="M81" s="355">
        <v>0.33333333333333331</v>
      </c>
      <c r="N81" s="680">
        <v>0</v>
      </c>
      <c r="O81" s="1290"/>
      <c r="P81" s="82"/>
    </row>
    <row r="82" spans="1:16" s="42" customFormat="1" ht="15" customHeight="1">
      <c r="A82" s="82"/>
      <c r="B82" s="2046"/>
      <c r="C82" s="592" t="s">
        <v>888</v>
      </c>
      <c r="D82" s="680">
        <v>7308</v>
      </c>
      <c r="E82" s="680">
        <v>269</v>
      </c>
      <c r="F82" s="681">
        <v>0.76634304389292895</v>
      </c>
      <c r="G82" s="680">
        <v>7514</v>
      </c>
      <c r="H82" s="607">
        <v>3.1553060304128E-3</v>
      </c>
      <c r="I82" s="680">
        <v>301825</v>
      </c>
      <c r="J82" s="607">
        <v>0.61436506569112304</v>
      </c>
      <c r="K82" s="691"/>
      <c r="L82" s="680">
        <v>2674</v>
      </c>
      <c r="M82" s="355">
        <v>0.35586904445035933</v>
      </c>
      <c r="N82" s="680">
        <v>15</v>
      </c>
      <c r="O82" s="1290"/>
      <c r="P82" s="82"/>
    </row>
    <row r="83" spans="1:16" s="42" customFormat="1" ht="15" customHeight="1">
      <c r="A83" s="82"/>
      <c r="B83" s="2046"/>
      <c r="C83" s="592" t="s">
        <v>889</v>
      </c>
      <c r="D83" s="680">
        <v>1347</v>
      </c>
      <c r="E83" s="680">
        <v>2681</v>
      </c>
      <c r="F83" s="681">
        <v>1.0306797164963499</v>
      </c>
      <c r="G83" s="680">
        <v>4110</v>
      </c>
      <c r="H83" s="607">
        <v>6.123E-3</v>
      </c>
      <c r="I83" s="680">
        <v>14046</v>
      </c>
      <c r="J83" s="607">
        <v>0.66412400000000005</v>
      </c>
      <c r="K83" s="691"/>
      <c r="L83" s="680">
        <v>2325</v>
      </c>
      <c r="M83" s="355">
        <v>0.56569343065693434</v>
      </c>
      <c r="N83" s="680">
        <v>17</v>
      </c>
      <c r="O83" s="1290"/>
      <c r="P83" s="82"/>
    </row>
    <row r="84" spans="1:16" s="42" customFormat="1" ht="15" customHeight="1">
      <c r="A84" s="82"/>
      <c r="B84" s="2046"/>
      <c r="C84" s="592" t="s">
        <v>890</v>
      </c>
      <c r="D84" s="680">
        <v>14157</v>
      </c>
      <c r="E84" s="680">
        <v>52</v>
      </c>
      <c r="F84" s="681">
        <v>0.88450797408386095</v>
      </c>
      <c r="G84" s="680">
        <v>14203</v>
      </c>
      <c r="H84" s="607">
        <v>1.17216508498744E-2</v>
      </c>
      <c r="I84" s="680">
        <v>470459</v>
      </c>
      <c r="J84" s="607">
        <v>0.64603200579291498</v>
      </c>
      <c r="K84" s="691"/>
      <c r="L84" s="680">
        <v>10328</v>
      </c>
      <c r="M84" s="355">
        <v>0.72717031613039496</v>
      </c>
      <c r="N84" s="680">
        <v>108</v>
      </c>
      <c r="O84" s="1290"/>
      <c r="P84" s="82"/>
    </row>
    <row r="85" spans="1:16" s="42" customFormat="1" ht="15" customHeight="1">
      <c r="A85" s="82"/>
      <c r="B85" s="2046"/>
      <c r="C85" s="592" t="s">
        <v>891</v>
      </c>
      <c r="D85" s="680">
        <v>2942</v>
      </c>
      <c r="E85" s="680">
        <v>1</v>
      </c>
      <c r="F85" s="681">
        <v>0.92133241339520799</v>
      </c>
      <c r="G85" s="680">
        <v>2943</v>
      </c>
      <c r="H85" s="607">
        <v>4.8370915468635201E-2</v>
      </c>
      <c r="I85" s="680">
        <v>101180</v>
      </c>
      <c r="J85" s="607">
        <v>0.66351469160387699</v>
      </c>
      <c r="K85" s="691"/>
      <c r="L85" s="680">
        <v>3049</v>
      </c>
      <c r="M85" s="355">
        <v>1.0360176690451919</v>
      </c>
      <c r="N85" s="680">
        <v>94</v>
      </c>
      <c r="O85" s="1290"/>
      <c r="P85" s="82"/>
    </row>
    <row r="86" spans="1:16" s="42" customFormat="1" ht="15" customHeight="1">
      <c r="A86" s="82"/>
      <c r="B86" s="2046"/>
      <c r="C86" s="592" t="s">
        <v>892</v>
      </c>
      <c r="D86" s="680">
        <v>707</v>
      </c>
      <c r="E86" s="680">
        <v>0</v>
      </c>
      <c r="F86" s="681">
        <v>2.2769564615681999</v>
      </c>
      <c r="G86" s="680">
        <v>708</v>
      </c>
      <c r="H86" s="607">
        <v>0.281278784132861</v>
      </c>
      <c r="I86" s="680">
        <v>26334</v>
      </c>
      <c r="J86" s="607">
        <v>0.618422213161267</v>
      </c>
      <c r="K86" s="691"/>
      <c r="L86" s="680">
        <v>1093</v>
      </c>
      <c r="M86" s="355">
        <v>1.5437853107344632</v>
      </c>
      <c r="N86" s="680">
        <v>123</v>
      </c>
      <c r="O86" s="1290"/>
      <c r="P86" s="82"/>
    </row>
    <row r="87" spans="1:16" s="42" customFormat="1" ht="15" customHeight="1">
      <c r="A87" s="82"/>
      <c r="B87" s="2046"/>
      <c r="C87" s="628" t="s">
        <v>893</v>
      </c>
      <c r="D87" s="682">
        <v>135</v>
      </c>
      <c r="E87" s="682">
        <v>0</v>
      </c>
      <c r="F87" s="683">
        <v>0</v>
      </c>
      <c r="G87" s="682">
        <v>135</v>
      </c>
      <c r="H87" s="684">
        <v>1</v>
      </c>
      <c r="I87" s="682">
        <v>12559</v>
      </c>
      <c r="J87" s="684">
        <v>0.84987794248344295</v>
      </c>
      <c r="K87" s="692"/>
      <c r="L87" s="682">
        <v>654</v>
      </c>
      <c r="M87" s="685">
        <v>4.8444444444444441</v>
      </c>
      <c r="N87" s="682">
        <v>117</v>
      </c>
      <c r="O87" s="1291"/>
      <c r="P87" s="82"/>
    </row>
    <row r="88" spans="1:16" s="42" customFormat="1" ht="15" customHeight="1">
      <c r="A88" s="82"/>
      <c r="B88" s="2047"/>
      <c r="C88" s="674" t="s">
        <v>894</v>
      </c>
      <c r="D88" s="694">
        <v>32253</v>
      </c>
      <c r="E88" s="694">
        <v>4107</v>
      </c>
      <c r="F88" s="695">
        <v>0.89539999999999997</v>
      </c>
      <c r="G88" s="694">
        <v>35931</v>
      </c>
      <c r="H88" s="696">
        <v>1.9409358934402089E-2</v>
      </c>
      <c r="I88" s="694">
        <v>1231631</v>
      </c>
      <c r="J88" s="696">
        <v>0.63418678889926161</v>
      </c>
      <c r="K88" s="697"/>
      <c r="L88" s="694">
        <v>20999</v>
      </c>
      <c r="M88" s="698">
        <v>0.58442570482313327</v>
      </c>
      <c r="N88" s="699">
        <v>477</v>
      </c>
      <c r="O88" s="1293">
        <v>398</v>
      </c>
      <c r="P88" s="82"/>
    </row>
    <row r="89" spans="1:16" s="42" customFormat="1" ht="15.75" customHeight="1">
      <c r="A89" s="82"/>
      <c r="B89" s="1294" t="s">
        <v>166</v>
      </c>
      <c r="C89" s="700"/>
      <c r="D89" s="701">
        <v>336526</v>
      </c>
      <c r="E89" s="701">
        <v>107250</v>
      </c>
      <c r="F89" s="702">
        <v>0.49411159041288083</v>
      </c>
      <c r="G89" s="701">
        <v>389520</v>
      </c>
      <c r="H89" s="703">
        <v>6.5036160012209012E-3</v>
      </c>
      <c r="I89" s="701">
        <v>8534241</v>
      </c>
      <c r="J89" s="703">
        <v>0.29996521395954051</v>
      </c>
      <c r="K89" s="704"/>
      <c r="L89" s="701">
        <v>58932</v>
      </c>
      <c r="M89" s="705">
        <v>0.15129390018484287</v>
      </c>
      <c r="N89" s="706">
        <v>1248</v>
      </c>
      <c r="O89" s="1295">
        <v>1371</v>
      </c>
      <c r="P89" s="82"/>
    </row>
    <row r="90" spans="1:16" s="42" customFormat="1" ht="15.75" customHeight="1">
      <c r="A90" s="82"/>
      <c r="B90" s="259"/>
      <c r="C90" s="259"/>
      <c r="D90" s="260"/>
      <c r="E90" s="260"/>
      <c r="F90" s="261"/>
      <c r="G90" s="260"/>
      <c r="H90" s="262"/>
      <c r="I90" s="260"/>
      <c r="J90" s="262"/>
      <c r="K90" s="262"/>
      <c r="L90" s="260"/>
      <c r="M90" s="263"/>
      <c r="N90" s="264"/>
      <c r="O90" s="265"/>
      <c r="P90" s="82"/>
    </row>
    <row r="91" spans="1:16" s="42" customFormat="1" ht="15" customHeight="1">
      <c r="A91" s="82"/>
      <c r="B91" s="2049" t="s">
        <v>130</v>
      </c>
      <c r="C91" s="2050"/>
      <c r="D91" s="1296"/>
      <c r="E91" s="1296"/>
      <c r="F91" s="1296"/>
      <c r="G91" s="1296"/>
      <c r="H91" s="1297"/>
      <c r="I91" s="1296"/>
      <c r="J91" s="1297"/>
      <c r="K91" s="1297"/>
      <c r="L91" s="1296"/>
      <c r="M91" s="1298"/>
      <c r="N91" s="1299"/>
      <c r="O91" s="1300"/>
      <c r="P91" s="82"/>
    </row>
    <row r="92" spans="1:16" s="42" customFormat="1" ht="15" customHeight="1">
      <c r="A92" s="82"/>
      <c r="B92" s="2046" t="s">
        <v>882</v>
      </c>
      <c r="C92" s="390"/>
      <c r="D92" s="390"/>
      <c r="E92" s="390"/>
      <c r="F92" s="672"/>
      <c r="G92" s="390"/>
      <c r="H92" s="679"/>
      <c r="I92" s="390"/>
      <c r="J92" s="679"/>
      <c r="K92" s="691"/>
      <c r="L92" s="390"/>
      <c r="M92" s="672"/>
      <c r="N92" s="590"/>
      <c r="O92" s="1290"/>
      <c r="P92" s="82"/>
    </row>
    <row r="93" spans="1:16" s="42" customFormat="1" ht="15" customHeight="1">
      <c r="A93" s="82"/>
      <c r="B93" s="2046"/>
      <c r="C93" s="592" t="s">
        <v>886</v>
      </c>
      <c r="D93" s="680">
        <v>30912</v>
      </c>
      <c r="E93" s="680">
        <v>0</v>
      </c>
      <c r="F93" s="681">
        <v>0</v>
      </c>
      <c r="G93" s="680">
        <v>75805</v>
      </c>
      <c r="H93" s="607">
        <v>0</v>
      </c>
      <c r="I93" s="680">
        <v>198941</v>
      </c>
      <c r="J93" s="607">
        <v>0.21560000000000001</v>
      </c>
      <c r="K93" s="691"/>
      <c r="L93" s="680">
        <v>258</v>
      </c>
      <c r="M93" s="355">
        <v>3.4034694281379857E-3</v>
      </c>
      <c r="N93" s="680">
        <v>0</v>
      </c>
      <c r="O93" s="1290"/>
      <c r="P93" s="180"/>
    </row>
    <row r="94" spans="1:16" s="42" customFormat="1" ht="15" customHeight="1">
      <c r="A94" s="82"/>
      <c r="B94" s="2046"/>
      <c r="C94" s="592" t="s">
        <v>887</v>
      </c>
      <c r="D94" s="680">
        <v>27453</v>
      </c>
      <c r="E94" s="680">
        <v>0</v>
      </c>
      <c r="F94" s="681">
        <v>0</v>
      </c>
      <c r="G94" s="680">
        <v>1877</v>
      </c>
      <c r="H94" s="607">
        <v>1.8E-3</v>
      </c>
      <c r="I94" s="680">
        <v>119891</v>
      </c>
      <c r="J94" s="607">
        <v>0.21029999999999999</v>
      </c>
      <c r="K94" s="691"/>
      <c r="L94" s="680">
        <v>158</v>
      </c>
      <c r="M94" s="355">
        <v>8.4176877996803415E-2</v>
      </c>
      <c r="N94" s="680">
        <v>1</v>
      </c>
      <c r="O94" s="1290"/>
      <c r="P94" s="180"/>
    </row>
    <row r="95" spans="1:16" s="42" customFormat="1" ht="15" customHeight="1">
      <c r="A95" s="82"/>
      <c r="B95" s="2046"/>
      <c r="C95" s="592" t="s">
        <v>888</v>
      </c>
      <c r="D95" s="680">
        <v>659</v>
      </c>
      <c r="E95" s="680">
        <v>0</v>
      </c>
      <c r="F95" s="681">
        <v>0</v>
      </c>
      <c r="G95" s="680">
        <v>0</v>
      </c>
      <c r="H95" s="607">
        <v>0</v>
      </c>
      <c r="I95" s="680">
        <v>3756</v>
      </c>
      <c r="J95" s="607">
        <v>0</v>
      </c>
      <c r="K95" s="691"/>
      <c r="L95" s="680">
        <v>0</v>
      </c>
      <c r="M95" s="355">
        <v>0</v>
      </c>
      <c r="N95" s="680">
        <v>0</v>
      </c>
      <c r="O95" s="1290"/>
      <c r="P95" s="180"/>
    </row>
    <row r="96" spans="1:16" s="42" customFormat="1" ht="15" customHeight="1">
      <c r="A96" s="82"/>
      <c r="B96" s="2046"/>
      <c r="C96" s="592" t="s">
        <v>889</v>
      </c>
      <c r="D96" s="680">
        <v>15182</v>
      </c>
      <c r="E96" s="680">
        <v>0</v>
      </c>
      <c r="F96" s="681">
        <v>0</v>
      </c>
      <c r="G96" s="680">
        <v>474</v>
      </c>
      <c r="H96" s="607">
        <v>7.4999999999999997E-3</v>
      </c>
      <c r="I96" s="680">
        <v>58172</v>
      </c>
      <c r="J96" s="607">
        <v>0.1792</v>
      </c>
      <c r="K96" s="691"/>
      <c r="L96" s="680">
        <v>93</v>
      </c>
      <c r="M96" s="355">
        <v>0.19620253164556961</v>
      </c>
      <c r="N96" s="680">
        <v>1</v>
      </c>
      <c r="O96" s="1290"/>
      <c r="P96" s="180"/>
    </row>
    <row r="97" spans="1:16" s="42" customFormat="1" ht="15" customHeight="1">
      <c r="A97" s="82"/>
      <c r="B97" s="2046"/>
      <c r="C97" s="592" t="s">
        <v>890</v>
      </c>
      <c r="D97" s="680">
        <v>2823</v>
      </c>
      <c r="E97" s="680">
        <v>0</v>
      </c>
      <c r="F97" s="681">
        <v>0</v>
      </c>
      <c r="G97" s="680">
        <v>6</v>
      </c>
      <c r="H97" s="607">
        <v>1.95E-2</v>
      </c>
      <c r="I97" s="680">
        <v>10721</v>
      </c>
      <c r="J97" s="607">
        <v>0.1071</v>
      </c>
      <c r="K97" s="691"/>
      <c r="L97" s="680">
        <v>1</v>
      </c>
      <c r="M97" s="355">
        <v>0.16666666666666666</v>
      </c>
      <c r="N97" s="680">
        <v>0</v>
      </c>
      <c r="O97" s="1290"/>
      <c r="P97" s="180"/>
    </row>
    <row r="98" spans="1:16" s="42" customFormat="1" ht="14.85" customHeight="1">
      <c r="A98" s="82"/>
      <c r="B98" s="2046"/>
      <c r="C98" s="592" t="s">
        <v>891</v>
      </c>
      <c r="D98" s="680">
        <v>429</v>
      </c>
      <c r="E98" s="680">
        <v>0</v>
      </c>
      <c r="F98" s="681">
        <v>0</v>
      </c>
      <c r="G98" s="680">
        <v>0</v>
      </c>
      <c r="H98" s="607">
        <v>0</v>
      </c>
      <c r="I98" s="680">
        <v>2103</v>
      </c>
      <c r="J98" s="607">
        <v>0</v>
      </c>
      <c r="K98" s="691"/>
      <c r="L98" s="680">
        <v>0</v>
      </c>
      <c r="M98" s="355">
        <v>0</v>
      </c>
      <c r="N98" s="680">
        <v>0</v>
      </c>
      <c r="O98" s="1290"/>
      <c r="P98" s="180"/>
    </row>
    <row r="99" spans="1:16" s="42" customFormat="1" ht="15.6" customHeight="1">
      <c r="A99" s="82"/>
      <c r="B99" s="2046"/>
      <c r="C99" s="592" t="s">
        <v>892</v>
      </c>
      <c r="D99" s="680">
        <v>456</v>
      </c>
      <c r="E99" s="680">
        <v>0</v>
      </c>
      <c r="F99" s="681">
        <v>0</v>
      </c>
      <c r="G99" s="680">
        <v>0</v>
      </c>
      <c r="H99" s="607">
        <v>0</v>
      </c>
      <c r="I99" s="680">
        <v>2214</v>
      </c>
      <c r="J99" s="607">
        <v>0</v>
      </c>
      <c r="K99" s="691"/>
      <c r="L99" s="680">
        <v>0</v>
      </c>
      <c r="M99" s="355">
        <v>0</v>
      </c>
      <c r="N99" s="680">
        <v>0</v>
      </c>
      <c r="O99" s="1290"/>
      <c r="P99" s="82"/>
    </row>
    <row r="100" spans="1:16" s="42" customFormat="1" ht="15.6" customHeight="1">
      <c r="A100" s="82"/>
      <c r="B100" s="2046"/>
      <c r="C100" s="628" t="s">
        <v>893</v>
      </c>
      <c r="D100" s="682">
        <v>248</v>
      </c>
      <c r="E100" s="682">
        <v>0</v>
      </c>
      <c r="F100" s="683">
        <v>0</v>
      </c>
      <c r="G100" s="682">
        <v>0</v>
      </c>
      <c r="H100" s="684">
        <v>1</v>
      </c>
      <c r="I100" s="682">
        <v>1361</v>
      </c>
      <c r="J100" s="684">
        <v>1.05</v>
      </c>
      <c r="K100" s="692"/>
      <c r="L100" s="682">
        <v>0</v>
      </c>
      <c r="M100" s="685">
        <v>0</v>
      </c>
      <c r="N100" s="682">
        <v>0</v>
      </c>
      <c r="O100" s="1291"/>
      <c r="P100" s="82"/>
    </row>
    <row r="101" spans="1:16" s="42" customFormat="1" ht="15" customHeight="1">
      <c r="A101" s="82"/>
      <c r="B101" s="2046"/>
      <c r="C101" s="639" t="s">
        <v>894</v>
      </c>
      <c r="D101" s="686">
        <v>78162</v>
      </c>
      <c r="E101" s="686">
        <v>0</v>
      </c>
      <c r="F101" s="687">
        <v>0</v>
      </c>
      <c r="G101" s="686">
        <v>78162</v>
      </c>
      <c r="H101" s="688">
        <v>9.0204958931450066E-5</v>
      </c>
      <c r="I101" s="686">
        <v>397159</v>
      </c>
      <c r="J101" s="688">
        <v>0.21524365420536837</v>
      </c>
      <c r="K101" s="693"/>
      <c r="L101" s="686">
        <v>510</v>
      </c>
      <c r="M101" s="689">
        <v>6.5249098027174331E-3</v>
      </c>
      <c r="N101" s="690">
        <v>2</v>
      </c>
      <c r="O101" s="1292">
        <v>20</v>
      </c>
      <c r="P101" s="82"/>
    </row>
    <row r="102" spans="1:16" s="42" customFormat="1" ht="15" customHeight="1">
      <c r="A102" s="82"/>
      <c r="B102" s="2046" t="s">
        <v>883</v>
      </c>
      <c r="C102" s="390"/>
      <c r="D102" s="390"/>
      <c r="E102" s="390"/>
      <c r="F102" s="672"/>
      <c r="G102" s="390"/>
      <c r="H102" s="679"/>
      <c r="I102" s="390"/>
      <c r="J102" s="679"/>
      <c r="K102" s="691"/>
      <c r="L102" s="390"/>
      <c r="M102" s="672"/>
      <c r="N102" s="590"/>
      <c r="O102" s="1290"/>
      <c r="P102" s="82"/>
    </row>
    <row r="103" spans="1:16" s="42" customFormat="1" ht="15" customHeight="1">
      <c r="A103" s="82"/>
      <c r="B103" s="2046"/>
      <c r="C103" s="592" t="s">
        <v>886</v>
      </c>
      <c r="D103" s="680">
        <v>74443</v>
      </c>
      <c r="E103" s="680">
        <v>53476</v>
      </c>
      <c r="F103" s="681">
        <v>0.36480000000000001</v>
      </c>
      <c r="G103" s="680">
        <v>93952</v>
      </c>
      <c r="H103" s="607">
        <v>5.9999999999999995E-4</v>
      </c>
      <c r="I103" s="680">
        <v>862580</v>
      </c>
      <c r="J103" s="607">
        <v>0.18360000000000001</v>
      </c>
      <c r="K103" s="691"/>
      <c r="L103" s="680">
        <v>3067</v>
      </c>
      <c r="M103" s="355">
        <v>3.2644329019073569E-2</v>
      </c>
      <c r="N103" s="680">
        <v>11</v>
      </c>
      <c r="O103" s="1290"/>
      <c r="P103" s="82"/>
    </row>
    <row r="104" spans="1:16" s="42" customFormat="1" ht="15" customHeight="1">
      <c r="A104" s="82"/>
      <c r="B104" s="2046"/>
      <c r="C104" s="592" t="s">
        <v>887</v>
      </c>
      <c r="D104" s="680">
        <v>72755</v>
      </c>
      <c r="E104" s="680">
        <v>0</v>
      </c>
      <c r="F104" s="681">
        <v>0</v>
      </c>
      <c r="G104" s="680">
        <v>72755</v>
      </c>
      <c r="H104" s="607">
        <v>1.8E-3</v>
      </c>
      <c r="I104" s="680">
        <v>223280</v>
      </c>
      <c r="J104" s="607">
        <v>0.1749</v>
      </c>
      <c r="K104" s="691"/>
      <c r="L104" s="680">
        <v>5099</v>
      </c>
      <c r="M104" s="355">
        <v>7.0084530272833484E-2</v>
      </c>
      <c r="N104" s="680">
        <v>23</v>
      </c>
      <c r="O104" s="1290"/>
      <c r="P104" s="82"/>
    </row>
    <row r="105" spans="1:16" s="42" customFormat="1" ht="15" customHeight="1">
      <c r="A105" s="82"/>
      <c r="B105" s="2046"/>
      <c r="C105" s="592" t="s">
        <v>888</v>
      </c>
      <c r="D105" s="680">
        <v>864</v>
      </c>
      <c r="E105" s="680">
        <v>0</v>
      </c>
      <c r="F105" s="681">
        <v>0</v>
      </c>
      <c r="G105" s="680">
        <v>864</v>
      </c>
      <c r="H105" s="607">
        <v>4.4000000000000003E-3</v>
      </c>
      <c r="I105" s="680">
        <v>2995</v>
      </c>
      <c r="J105" s="607">
        <v>0.40949999999999998</v>
      </c>
      <c r="K105" s="691"/>
      <c r="L105" s="680">
        <v>269</v>
      </c>
      <c r="M105" s="355">
        <v>0.31134259259259262</v>
      </c>
      <c r="N105" s="680">
        <v>2</v>
      </c>
      <c r="O105" s="1290"/>
      <c r="P105" s="82"/>
    </row>
    <row r="106" spans="1:16" s="42" customFormat="1" ht="15" customHeight="1">
      <c r="A106" s="82"/>
      <c r="B106" s="2046"/>
      <c r="C106" s="592" t="s">
        <v>889</v>
      </c>
      <c r="D106" s="680">
        <v>41100</v>
      </c>
      <c r="E106" s="680">
        <v>0</v>
      </c>
      <c r="F106" s="681">
        <v>0</v>
      </c>
      <c r="G106" s="680">
        <v>41100</v>
      </c>
      <c r="H106" s="607">
        <v>7.4999999999999997E-3</v>
      </c>
      <c r="I106" s="680">
        <v>108474</v>
      </c>
      <c r="J106" s="607">
        <v>0.1845</v>
      </c>
      <c r="K106" s="691"/>
      <c r="L106" s="680">
        <v>8274</v>
      </c>
      <c r="M106" s="355">
        <v>0.20131386861313869</v>
      </c>
      <c r="N106" s="680">
        <v>57</v>
      </c>
      <c r="O106" s="1290"/>
      <c r="P106" s="82"/>
    </row>
    <row r="107" spans="1:16" s="42" customFormat="1" ht="15" customHeight="1">
      <c r="A107" s="82"/>
      <c r="B107" s="2046"/>
      <c r="C107" s="592" t="s">
        <v>890</v>
      </c>
      <c r="D107" s="680">
        <v>12947</v>
      </c>
      <c r="E107" s="680">
        <v>678</v>
      </c>
      <c r="F107" s="681">
        <v>0.62560000000000004</v>
      </c>
      <c r="G107" s="680">
        <v>13371</v>
      </c>
      <c r="H107" s="607">
        <v>1.5900000000000001E-2</v>
      </c>
      <c r="I107" s="680">
        <v>72416</v>
      </c>
      <c r="J107" s="607">
        <v>0.2286</v>
      </c>
      <c r="K107" s="691"/>
      <c r="L107" s="680">
        <v>5080</v>
      </c>
      <c r="M107" s="355">
        <v>0.37992670705257647</v>
      </c>
      <c r="N107" s="680">
        <v>45</v>
      </c>
      <c r="O107" s="1290"/>
      <c r="P107" s="82"/>
    </row>
    <row r="108" spans="1:16" s="42" customFormat="1" ht="15" customHeight="1">
      <c r="A108" s="82"/>
      <c r="B108" s="2046"/>
      <c r="C108" s="592" t="s">
        <v>891</v>
      </c>
      <c r="D108" s="680">
        <v>892</v>
      </c>
      <c r="E108" s="680">
        <v>60</v>
      </c>
      <c r="F108" s="681">
        <v>0.78520000000000001</v>
      </c>
      <c r="G108" s="680">
        <v>939</v>
      </c>
      <c r="H108" s="607">
        <v>5.0099999999999999E-2</v>
      </c>
      <c r="I108" s="680">
        <v>8876</v>
      </c>
      <c r="J108" s="607">
        <v>0.24099999999999999</v>
      </c>
      <c r="K108" s="691"/>
      <c r="L108" s="680">
        <v>750</v>
      </c>
      <c r="M108" s="355">
        <v>0.79872204472843455</v>
      </c>
      <c r="N108" s="680">
        <v>11</v>
      </c>
      <c r="O108" s="1290"/>
      <c r="P108" s="82"/>
    </row>
    <row r="109" spans="1:16" s="42" customFormat="1" ht="15" customHeight="1">
      <c r="A109" s="82"/>
      <c r="B109" s="2046"/>
      <c r="C109" s="592" t="s">
        <v>892</v>
      </c>
      <c r="D109" s="680">
        <v>551</v>
      </c>
      <c r="E109" s="680">
        <v>3</v>
      </c>
      <c r="F109" s="681">
        <v>1.1496</v>
      </c>
      <c r="G109" s="680">
        <v>555</v>
      </c>
      <c r="H109" s="607">
        <v>0.22320000000000001</v>
      </c>
      <c r="I109" s="680">
        <v>3199</v>
      </c>
      <c r="J109" s="607">
        <v>0.17530000000000001</v>
      </c>
      <c r="K109" s="691"/>
      <c r="L109" s="680">
        <v>528</v>
      </c>
      <c r="M109" s="355">
        <v>0.9513513513513514</v>
      </c>
      <c r="N109" s="680">
        <v>21</v>
      </c>
      <c r="O109" s="1290"/>
      <c r="P109" s="82"/>
    </row>
    <row r="110" spans="1:16" s="42" customFormat="1" ht="15" customHeight="1">
      <c r="A110" s="82"/>
      <c r="B110" s="2046"/>
      <c r="C110" s="628" t="s">
        <v>893</v>
      </c>
      <c r="D110" s="682">
        <v>219</v>
      </c>
      <c r="E110" s="682">
        <v>0</v>
      </c>
      <c r="F110" s="683">
        <v>0</v>
      </c>
      <c r="G110" s="682">
        <v>219</v>
      </c>
      <c r="H110" s="684">
        <v>1</v>
      </c>
      <c r="I110" s="682">
        <v>24918</v>
      </c>
      <c r="J110" s="684">
        <v>0.58240000000000003</v>
      </c>
      <c r="K110" s="692"/>
      <c r="L110" s="682">
        <v>966</v>
      </c>
      <c r="M110" s="685">
        <v>4.4109589041095889</v>
      </c>
      <c r="N110" s="682">
        <v>63</v>
      </c>
      <c r="O110" s="1291"/>
      <c r="P110" s="82"/>
    </row>
    <row r="111" spans="1:16" s="42" customFormat="1" ht="15" customHeight="1">
      <c r="A111" s="82"/>
      <c r="B111" s="2046"/>
      <c r="C111" s="639" t="s">
        <v>894</v>
      </c>
      <c r="D111" s="686">
        <v>203771</v>
      </c>
      <c r="E111" s="686">
        <v>54217</v>
      </c>
      <c r="F111" s="687">
        <v>0.36859999999999998</v>
      </c>
      <c r="G111" s="686">
        <v>223755</v>
      </c>
      <c r="H111" s="688">
        <v>4.924585372393913E-3</v>
      </c>
      <c r="I111" s="686">
        <v>1306738</v>
      </c>
      <c r="J111" s="688">
        <v>0.18510845076087684</v>
      </c>
      <c r="K111" s="693"/>
      <c r="L111" s="686">
        <v>24033</v>
      </c>
      <c r="M111" s="689">
        <v>0.10740765569484481</v>
      </c>
      <c r="N111" s="690">
        <v>233</v>
      </c>
      <c r="O111" s="1292">
        <v>143</v>
      </c>
      <c r="P111" s="82"/>
    </row>
    <row r="112" spans="1:16" s="42" customFormat="1" ht="14.85" customHeight="1">
      <c r="A112" s="82"/>
      <c r="B112" s="2046" t="s">
        <v>884</v>
      </c>
      <c r="C112" s="390"/>
      <c r="D112" s="390"/>
      <c r="E112" s="390"/>
      <c r="F112" s="672"/>
      <c r="G112" s="390"/>
      <c r="H112" s="679"/>
      <c r="I112" s="390"/>
      <c r="J112" s="679"/>
      <c r="K112" s="691"/>
      <c r="L112" s="390"/>
      <c r="M112" s="672"/>
      <c r="N112" s="590"/>
      <c r="O112" s="1290"/>
      <c r="P112" s="82"/>
    </row>
    <row r="113" spans="1:16" s="42" customFormat="1" ht="14.85" customHeight="1">
      <c r="A113" s="82"/>
      <c r="B113" s="2046"/>
      <c r="C113" s="592" t="s">
        <v>886</v>
      </c>
      <c r="D113" s="680">
        <v>928</v>
      </c>
      <c r="E113" s="680">
        <v>18759</v>
      </c>
      <c r="F113" s="681">
        <v>0.56850000000000001</v>
      </c>
      <c r="G113" s="680">
        <v>11594</v>
      </c>
      <c r="H113" s="607">
        <v>5.0000000000000001E-4</v>
      </c>
      <c r="I113" s="680">
        <v>804478</v>
      </c>
      <c r="J113" s="607">
        <v>0.77710000000000001</v>
      </c>
      <c r="K113" s="691"/>
      <c r="L113" s="680">
        <v>295</v>
      </c>
      <c r="M113" s="355">
        <v>2.5444195273417285E-2</v>
      </c>
      <c r="N113" s="680">
        <v>4</v>
      </c>
      <c r="O113" s="1290"/>
      <c r="P113" s="82"/>
    </row>
    <row r="114" spans="1:16" s="42" customFormat="1" ht="15" customHeight="1">
      <c r="A114" s="82"/>
      <c r="B114" s="2046"/>
      <c r="C114" s="592" t="s">
        <v>887</v>
      </c>
      <c r="D114" s="680">
        <v>1032</v>
      </c>
      <c r="E114" s="680">
        <v>15146</v>
      </c>
      <c r="F114" s="681">
        <v>0.57950000000000002</v>
      </c>
      <c r="G114" s="680">
        <v>9809</v>
      </c>
      <c r="H114" s="607">
        <v>1.9E-3</v>
      </c>
      <c r="I114" s="680">
        <v>1819073</v>
      </c>
      <c r="J114" s="607">
        <v>0.76619999999999999</v>
      </c>
      <c r="K114" s="691"/>
      <c r="L114" s="680">
        <v>820</v>
      </c>
      <c r="M114" s="355">
        <v>8.3596696911000107E-2</v>
      </c>
      <c r="N114" s="680">
        <v>14</v>
      </c>
      <c r="O114" s="1290"/>
      <c r="P114" s="82"/>
    </row>
    <row r="115" spans="1:16" s="42" customFormat="1" ht="15" customHeight="1">
      <c r="A115" s="82"/>
      <c r="B115" s="2046"/>
      <c r="C115" s="592" t="s">
        <v>888</v>
      </c>
      <c r="D115" s="680">
        <v>3312</v>
      </c>
      <c r="E115" s="680">
        <v>5096</v>
      </c>
      <c r="F115" s="681">
        <v>0.66779999999999995</v>
      </c>
      <c r="G115" s="680">
        <v>6715</v>
      </c>
      <c r="H115" s="607">
        <v>3.3E-3</v>
      </c>
      <c r="I115" s="680">
        <v>338518</v>
      </c>
      <c r="J115" s="607">
        <v>0.83530000000000004</v>
      </c>
      <c r="K115" s="691"/>
      <c r="L115" s="680">
        <v>947</v>
      </c>
      <c r="M115" s="355">
        <v>0.14102755026061056</v>
      </c>
      <c r="N115" s="680">
        <v>18</v>
      </c>
      <c r="O115" s="1290"/>
      <c r="P115" s="82"/>
    </row>
    <row r="116" spans="1:16" s="42" customFormat="1" ht="15" customHeight="1">
      <c r="A116" s="82"/>
      <c r="B116" s="2046"/>
      <c r="C116" s="592" t="s">
        <v>889</v>
      </c>
      <c r="D116" s="680">
        <v>211</v>
      </c>
      <c r="E116" s="680">
        <v>336</v>
      </c>
      <c r="F116" s="681">
        <v>1.0333000000000001</v>
      </c>
      <c r="G116" s="680">
        <v>558</v>
      </c>
      <c r="H116" s="607">
        <v>6.1000000000000004E-3</v>
      </c>
      <c r="I116" s="680">
        <v>18261</v>
      </c>
      <c r="J116" s="607">
        <v>0.66410000000000002</v>
      </c>
      <c r="K116" s="691"/>
      <c r="L116" s="680">
        <v>103</v>
      </c>
      <c r="M116" s="355">
        <v>0.18458781362007168</v>
      </c>
      <c r="N116" s="680">
        <v>2</v>
      </c>
      <c r="O116" s="1290"/>
      <c r="P116" s="82"/>
    </row>
    <row r="117" spans="1:16" s="42" customFormat="1" ht="15" customHeight="1">
      <c r="A117" s="82"/>
      <c r="B117" s="2046"/>
      <c r="C117" s="592" t="s">
        <v>890</v>
      </c>
      <c r="D117" s="680">
        <v>5222</v>
      </c>
      <c r="E117" s="680">
        <v>5383</v>
      </c>
      <c r="F117" s="681">
        <v>0.66979999999999995</v>
      </c>
      <c r="G117" s="680">
        <v>8827</v>
      </c>
      <c r="H117" s="607">
        <v>1.2800000000000001E-2</v>
      </c>
      <c r="I117" s="680">
        <v>1045420</v>
      </c>
      <c r="J117" s="607">
        <v>0.84319999999999995</v>
      </c>
      <c r="K117" s="691"/>
      <c r="L117" s="680">
        <v>3597</v>
      </c>
      <c r="M117" s="355">
        <v>0.40749971677806729</v>
      </c>
      <c r="N117" s="680">
        <v>96</v>
      </c>
      <c r="O117" s="1290"/>
      <c r="P117" s="82"/>
    </row>
    <row r="118" spans="1:16" s="42" customFormat="1" ht="15" customHeight="1">
      <c r="A118" s="82"/>
      <c r="B118" s="2046"/>
      <c r="C118" s="592" t="s">
        <v>891</v>
      </c>
      <c r="D118" s="680">
        <v>3104</v>
      </c>
      <c r="E118" s="680">
        <v>593</v>
      </c>
      <c r="F118" s="681">
        <v>0.86819999999999997</v>
      </c>
      <c r="G118" s="680">
        <v>3619</v>
      </c>
      <c r="H118" s="607">
        <v>5.6599999999999998E-2</v>
      </c>
      <c r="I118" s="680">
        <v>535782</v>
      </c>
      <c r="J118" s="607">
        <v>0.87490000000000001</v>
      </c>
      <c r="K118" s="691"/>
      <c r="L118" s="680">
        <v>4293</v>
      </c>
      <c r="M118" s="355">
        <v>1.1862392926222713</v>
      </c>
      <c r="N118" s="680">
        <v>179</v>
      </c>
      <c r="O118" s="1290"/>
      <c r="P118" s="82"/>
    </row>
    <row r="119" spans="1:16" s="42" customFormat="1" ht="15" customHeight="1">
      <c r="A119" s="82"/>
      <c r="B119" s="2046"/>
      <c r="C119" s="592" t="s">
        <v>892</v>
      </c>
      <c r="D119" s="680">
        <v>524</v>
      </c>
      <c r="E119" s="680">
        <v>16</v>
      </c>
      <c r="F119" s="681">
        <v>2.7033999999999998</v>
      </c>
      <c r="G119" s="680">
        <v>567</v>
      </c>
      <c r="H119" s="607">
        <v>0.27900000000000003</v>
      </c>
      <c r="I119" s="680">
        <v>112660</v>
      </c>
      <c r="J119" s="607">
        <v>0.84760000000000002</v>
      </c>
      <c r="K119" s="691"/>
      <c r="L119" s="680">
        <v>1284</v>
      </c>
      <c r="M119" s="355">
        <v>2.2645502645502646</v>
      </c>
      <c r="N119" s="680">
        <v>133</v>
      </c>
      <c r="O119" s="1290"/>
      <c r="P119" s="82"/>
    </row>
    <row r="120" spans="1:16" s="42" customFormat="1" ht="15" customHeight="1">
      <c r="A120" s="82"/>
      <c r="B120" s="2046"/>
      <c r="C120" s="628" t="s">
        <v>893</v>
      </c>
      <c r="D120" s="682">
        <v>82</v>
      </c>
      <c r="E120" s="682">
        <v>0</v>
      </c>
      <c r="F120" s="683">
        <v>0</v>
      </c>
      <c r="G120" s="682">
        <v>82</v>
      </c>
      <c r="H120" s="684">
        <v>1</v>
      </c>
      <c r="I120" s="682">
        <v>734307</v>
      </c>
      <c r="J120" s="684">
        <v>0.83720000000000006</v>
      </c>
      <c r="K120" s="692"/>
      <c r="L120" s="682">
        <v>394</v>
      </c>
      <c r="M120" s="685">
        <v>4.8048780487804876</v>
      </c>
      <c r="N120" s="682">
        <v>48</v>
      </c>
      <c r="O120" s="1291"/>
      <c r="P120" s="82"/>
    </row>
    <row r="121" spans="1:16" s="42" customFormat="1" ht="15" customHeight="1">
      <c r="A121" s="82"/>
      <c r="B121" s="2046"/>
      <c r="C121" s="639" t="s">
        <v>894</v>
      </c>
      <c r="D121" s="686">
        <v>14415</v>
      </c>
      <c r="E121" s="686">
        <v>45329</v>
      </c>
      <c r="F121" s="687">
        <v>0.60350000000000004</v>
      </c>
      <c r="G121" s="686">
        <v>41771</v>
      </c>
      <c r="H121" s="688">
        <v>1.4555825812166336E-2</v>
      </c>
      <c r="I121" s="686">
        <v>5408499</v>
      </c>
      <c r="J121" s="688">
        <v>0.8059033683656126</v>
      </c>
      <c r="K121" s="693"/>
      <c r="L121" s="686">
        <v>11733</v>
      </c>
      <c r="M121" s="689">
        <v>0.28088865480835989</v>
      </c>
      <c r="N121" s="690">
        <v>494</v>
      </c>
      <c r="O121" s="1292">
        <v>920</v>
      </c>
      <c r="P121" s="82"/>
    </row>
    <row r="122" spans="1:16" s="42" customFormat="1" ht="15" customHeight="1">
      <c r="A122" s="82"/>
      <c r="B122" s="2046" t="s">
        <v>885</v>
      </c>
      <c r="C122" s="390"/>
      <c r="D122" s="390"/>
      <c r="E122" s="390"/>
      <c r="F122" s="672"/>
      <c r="G122" s="390"/>
      <c r="H122" s="679"/>
      <c r="I122" s="390"/>
      <c r="J122" s="679"/>
      <c r="K122" s="691"/>
      <c r="L122" s="390"/>
      <c r="M122" s="672"/>
      <c r="N122" s="590"/>
      <c r="O122" s="1290"/>
      <c r="P122" s="82"/>
    </row>
    <row r="123" spans="1:16" s="42" customFormat="1" ht="15" customHeight="1">
      <c r="A123" s="82"/>
      <c r="B123" s="2046"/>
      <c r="C123" s="592" t="s">
        <v>886</v>
      </c>
      <c r="D123" s="680">
        <v>5986</v>
      </c>
      <c r="E123" s="680">
        <v>1054</v>
      </c>
      <c r="F123" s="681">
        <v>0.59599999999999997</v>
      </c>
      <c r="G123" s="680">
        <v>6615</v>
      </c>
      <c r="H123" s="607">
        <v>8.9999999999999998E-4</v>
      </c>
      <c r="I123" s="680">
        <v>318040</v>
      </c>
      <c r="J123" s="607">
        <v>0.58109999999999995</v>
      </c>
      <c r="K123" s="691"/>
      <c r="L123" s="680">
        <v>902</v>
      </c>
      <c r="M123" s="355">
        <v>0.13635676492819351</v>
      </c>
      <c r="N123" s="680">
        <v>3</v>
      </c>
      <c r="O123" s="1290"/>
      <c r="P123" s="82"/>
    </row>
    <row r="124" spans="1:16" s="42" customFormat="1" ht="15" customHeight="1">
      <c r="A124" s="82"/>
      <c r="B124" s="2046"/>
      <c r="C124" s="592" t="s">
        <v>887</v>
      </c>
      <c r="D124" s="680">
        <v>1</v>
      </c>
      <c r="E124" s="680">
        <v>5</v>
      </c>
      <c r="F124" s="681">
        <v>0.55010000000000003</v>
      </c>
      <c r="G124" s="680">
        <v>3</v>
      </c>
      <c r="H124" s="607">
        <v>1.9E-3</v>
      </c>
      <c r="I124" s="680">
        <v>32</v>
      </c>
      <c r="J124" s="607">
        <v>0.81320000000000003</v>
      </c>
      <c r="K124" s="691"/>
      <c r="L124" s="680">
        <v>1</v>
      </c>
      <c r="M124" s="355">
        <v>0.33333333333333331</v>
      </c>
      <c r="N124" s="680">
        <v>0</v>
      </c>
      <c r="O124" s="1290"/>
      <c r="P124" s="82"/>
    </row>
    <row r="125" spans="1:16" s="42" customFormat="1" ht="15" customHeight="1">
      <c r="A125" s="82"/>
      <c r="B125" s="2046"/>
      <c r="C125" s="592" t="s">
        <v>888</v>
      </c>
      <c r="D125" s="680">
        <v>7620</v>
      </c>
      <c r="E125" s="680">
        <v>254</v>
      </c>
      <c r="F125" s="681">
        <v>0.76060000000000005</v>
      </c>
      <c r="G125" s="680">
        <v>7813</v>
      </c>
      <c r="H125" s="607">
        <v>3.2000000000000002E-3</v>
      </c>
      <c r="I125" s="680">
        <v>313873</v>
      </c>
      <c r="J125" s="607">
        <v>0.58940000000000003</v>
      </c>
      <c r="K125" s="691"/>
      <c r="L125" s="680">
        <v>2667</v>
      </c>
      <c r="M125" s="355">
        <v>0.34135415333418662</v>
      </c>
      <c r="N125" s="680">
        <v>15</v>
      </c>
      <c r="O125" s="1290"/>
      <c r="P125" s="82"/>
    </row>
    <row r="126" spans="1:16" s="42" customFormat="1" ht="15" customHeight="1">
      <c r="A126" s="82"/>
      <c r="B126" s="2046"/>
      <c r="C126" s="592" t="s">
        <v>889</v>
      </c>
      <c r="D126" s="680">
        <v>1295</v>
      </c>
      <c r="E126" s="680">
        <v>2722</v>
      </c>
      <c r="F126" s="681">
        <v>1.0301</v>
      </c>
      <c r="G126" s="680">
        <v>4099</v>
      </c>
      <c r="H126" s="607">
        <v>6.1000000000000004E-3</v>
      </c>
      <c r="I126" s="680">
        <v>14114</v>
      </c>
      <c r="J126" s="607">
        <v>0.66410000000000002</v>
      </c>
      <c r="K126" s="691"/>
      <c r="L126" s="680">
        <v>2319</v>
      </c>
      <c r="M126" s="355">
        <v>0.56574774335203704</v>
      </c>
      <c r="N126" s="680">
        <v>17</v>
      </c>
      <c r="O126" s="1290"/>
      <c r="P126" s="82"/>
    </row>
    <row r="127" spans="1:16" s="42" customFormat="1" ht="15" customHeight="1">
      <c r="A127" s="82"/>
      <c r="B127" s="2046"/>
      <c r="C127" s="592" t="s">
        <v>890</v>
      </c>
      <c r="D127" s="680">
        <v>14083</v>
      </c>
      <c r="E127" s="680">
        <v>55</v>
      </c>
      <c r="F127" s="681">
        <v>0.8891</v>
      </c>
      <c r="G127" s="680">
        <v>14132</v>
      </c>
      <c r="H127" s="607">
        <v>1.17E-2</v>
      </c>
      <c r="I127" s="680">
        <v>473707</v>
      </c>
      <c r="J127" s="607">
        <v>0.62150000000000005</v>
      </c>
      <c r="K127" s="691"/>
      <c r="L127" s="680">
        <v>9880</v>
      </c>
      <c r="M127" s="355">
        <v>0.69912255873195583</v>
      </c>
      <c r="N127" s="680">
        <v>104</v>
      </c>
      <c r="O127" s="1290"/>
      <c r="P127" s="82"/>
    </row>
    <row r="128" spans="1:16" s="42" customFormat="1" ht="15" customHeight="1">
      <c r="A128" s="82"/>
      <c r="B128" s="2046"/>
      <c r="C128" s="592" t="s">
        <v>891</v>
      </c>
      <c r="D128" s="680">
        <v>2757</v>
      </c>
      <c r="E128" s="680">
        <v>1</v>
      </c>
      <c r="F128" s="681">
        <v>1.0366</v>
      </c>
      <c r="G128" s="680">
        <v>2758</v>
      </c>
      <c r="H128" s="607">
        <v>4.8300000000000003E-2</v>
      </c>
      <c r="I128" s="680">
        <v>97260</v>
      </c>
      <c r="J128" s="607">
        <v>0.64600000000000002</v>
      </c>
      <c r="K128" s="691"/>
      <c r="L128" s="680">
        <v>2781</v>
      </c>
      <c r="M128" s="355">
        <v>1.0083393763596809</v>
      </c>
      <c r="N128" s="680">
        <v>86</v>
      </c>
      <c r="O128" s="1290"/>
      <c r="P128" s="82"/>
    </row>
    <row r="129" spans="1:16" s="42" customFormat="1" ht="15" customHeight="1">
      <c r="A129" s="82"/>
      <c r="B129" s="2046"/>
      <c r="C129" s="592" t="s">
        <v>892</v>
      </c>
      <c r="D129" s="680">
        <v>656</v>
      </c>
      <c r="E129" s="680">
        <v>2</v>
      </c>
      <c r="F129" s="681">
        <v>1.2084999999999999</v>
      </c>
      <c r="G129" s="680">
        <v>658</v>
      </c>
      <c r="H129" s="607">
        <v>0.27250000000000002</v>
      </c>
      <c r="I129" s="680">
        <v>26450</v>
      </c>
      <c r="J129" s="607">
        <v>0.59899999999999998</v>
      </c>
      <c r="K129" s="691"/>
      <c r="L129" s="680">
        <v>979</v>
      </c>
      <c r="M129" s="355">
        <v>1.4878419452887539</v>
      </c>
      <c r="N129" s="680">
        <v>107</v>
      </c>
      <c r="O129" s="1290"/>
      <c r="P129" s="82"/>
    </row>
    <row r="130" spans="1:16" s="42" customFormat="1" ht="15" customHeight="1">
      <c r="A130" s="82"/>
      <c r="B130" s="2046"/>
      <c r="C130" s="628" t="s">
        <v>893</v>
      </c>
      <c r="D130" s="682">
        <v>129</v>
      </c>
      <c r="E130" s="682">
        <v>0</v>
      </c>
      <c r="F130" s="683">
        <v>0</v>
      </c>
      <c r="G130" s="682">
        <v>129</v>
      </c>
      <c r="H130" s="684">
        <v>1</v>
      </c>
      <c r="I130" s="682">
        <v>11619</v>
      </c>
      <c r="J130" s="684">
        <v>0.8548</v>
      </c>
      <c r="K130" s="692"/>
      <c r="L130" s="682">
        <v>635</v>
      </c>
      <c r="M130" s="685">
        <v>4.9224806201550386</v>
      </c>
      <c r="N130" s="682">
        <v>123</v>
      </c>
      <c r="O130" s="1291"/>
      <c r="P130" s="82"/>
    </row>
    <row r="131" spans="1:16" s="42" customFormat="1" ht="15" customHeight="1">
      <c r="A131" s="82"/>
      <c r="B131" s="2047"/>
      <c r="C131" s="674" t="s">
        <v>894</v>
      </c>
      <c r="D131" s="694">
        <v>32527</v>
      </c>
      <c r="E131" s="694">
        <v>4093</v>
      </c>
      <c r="F131" s="695">
        <v>0.8992</v>
      </c>
      <c r="G131" s="694">
        <v>36207</v>
      </c>
      <c r="H131" s="696">
        <v>1.8306556743171207E-2</v>
      </c>
      <c r="I131" s="694">
        <v>1255095</v>
      </c>
      <c r="J131" s="696">
        <v>0.61431936918275476</v>
      </c>
      <c r="K131" s="697"/>
      <c r="L131" s="694">
        <v>20164</v>
      </c>
      <c r="M131" s="698">
        <v>0.55690888502223324</v>
      </c>
      <c r="N131" s="699">
        <v>455</v>
      </c>
      <c r="O131" s="1293">
        <v>430</v>
      </c>
      <c r="P131" s="82"/>
    </row>
    <row r="132" spans="1:16" s="42" customFormat="1" ht="15.75" customHeight="1">
      <c r="A132" s="82"/>
      <c r="B132" s="1294" t="s">
        <v>166</v>
      </c>
      <c r="C132" s="700"/>
      <c r="D132" s="701">
        <v>328875</v>
      </c>
      <c r="E132" s="701">
        <v>103639</v>
      </c>
      <c r="F132" s="702">
        <v>0.49229860027193001</v>
      </c>
      <c r="G132" s="701">
        <v>379895</v>
      </c>
      <c r="H132" s="703">
        <v>6.2643311967780562E-3</v>
      </c>
      <c r="I132" s="701">
        <v>8367491</v>
      </c>
      <c r="J132" s="703">
        <v>0.30047478092630858</v>
      </c>
      <c r="K132" s="704"/>
      <c r="L132" s="701">
        <v>56440</v>
      </c>
      <c r="M132" s="705">
        <v>0.14856736729885889</v>
      </c>
      <c r="N132" s="706">
        <v>1184</v>
      </c>
      <c r="O132" s="1295">
        <v>1513</v>
      </c>
      <c r="P132" s="82"/>
    </row>
    <row r="133" spans="1:16" s="42" customFormat="1" ht="12.75">
      <c r="A133" s="82"/>
      <c r="B133" s="2048" t="s">
        <v>895</v>
      </c>
      <c r="C133" s="2048"/>
      <c r="D133" s="2048"/>
      <c r="E133" s="2048"/>
      <c r="F133" s="2048"/>
      <c r="G133" s="2048"/>
      <c r="H133" s="2048"/>
      <c r="I133" s="2048"/>
      <c r="J133" s="2048"/>
      <c r="K133" s="2048"/>
      <c r="L133" s="2048"/>
      <c r="M133" s="2048"/>
      <c r="N133" s="2048"/>
      <c r="O133" s="2048"/>
      <c r="P133" s="82"/>
    </row>
    <row r="134" spans="1:16" s="42" customFormat="1" ht="12.75">
      <c r="A134" s="82"/>
      <c r="B134" s="2048" t="s">
        <v>896</v>
      </c>
      <c r="C134" s="2048"/>
      <c r="D134" s="2048"/>
      <c r="E134" s="2048"/>
      <c r="F134" s="2048"/>
      <c r="G134" s="2048"/>
      <c r="H134" s="2048"/>
      <c r="I134" s="2048"/>
      <c r="J134" s="2048"/>
      <c r="K134" s="2048"/>
      <c r="L134" s="2048"/>
      <c r="M134" s="2048"/>
      <c r="N134" s="2048"/>
      <c r="O134" s="2048"/>
      <c r="P134" s="82"/>
    </row>
    <row r="135" spans="1:16" s="42" customFormat="1" ht="12.75">
      <c r="A135" s="82"/>
      <c r="B135" s="2048" t="s">
        <v>897</v>
      </c>
      <c r="C135" s="2048"/>
      <c r="D135" s="2048"/>
      <c r="E135" s="2048"/>
      <c r="F135" s="2048"/>
      <c r="G135" s="2048"/>
      <c r="H135" s="2048"/>
      <c r="I135" s="2048"/>
      <c r="J135" s="2048"/>
      <c r="K135" s="2048"/>
      <c r="L135" s="2048"/>
      <c r="M135" s="2048"/>
      <c r="N135" s="2048"/>
      <c r="O135" s="2048"/>
      <c r="P135" s="82"/>
    </row>
    <row r="136" spans="1:16" s="42" customFormat="1" ht="12.75">
      <c r="A136" s="82"/>
      <c r="B136" s="2048" t="s">
        <v>898</v>
      </c>
      <c r="C136" s="2048"/>
      <c r="D136" s="2048"/>
      <c r="E136" s="2048"/>
      <c r="F136" s="2048"/>
      <c r="G136" s="2048"/>
      <c r="H136" s="2048"/>
      <c r="I136" s="2048"/>
      <c r="J136" s="2048"/>
      <c r="K136" s="2048"/>
      <c r="L136" s="2048"/>
      <c r="M136" s="2048"/>
      <c r="N136" s="2048"/>
      <c r="O136" s="2048"/>
      <c r="P136" s="82"/>
    </row>
    <row r="137" spans="1:16" s="87" customFormat="1" ht="24.75" customHeight="1">
      <c r="A137" s="181"/>
      <c r="B137" s="2010" t="s">
        <v>899</v>
      </c>
      <c r="C137" s="2048"/>
      <c r="D137" s="2048"/>
      <c r="E137" s="2048"/>
      <c r="F137" s="2048"/>
      <c r="G137" s="2048"/>
      <c r="H137" s="2048"/>
      <c r="I137" s="2048"/>
      <c r="J137" s="2048"/>
      <c r="K137" s="2048"/>
      <c r="L137" s="2048"/>
      <c r="M137" s="2048"/>
      <c r="N137" s="2048"/>
      <c r="O137" s="2048"/>
      <c r="P137" s="181"/>
    </row>
    <row r="138" spans="1:16" s="42" customFormat="1" ht="12.75">
      <c r="A138" s="82"/>
      <c r="B138" s="2048" t="s">
        <v>900</v>
      </c>
      <c r="C138" s="2048"/>
      <c r="D138" s="2048"/>
      <c r="E138" s="2048"/>
      <c r="F138" s="2048"/>
      <c r="G138" s="2048"/>
      <c r="H138" s="2048"/>
      <c r="I138" s="2048"/>
      <c r="J138" s="2048"/>
      <c r="K138" s="2048"/>
      <c r="L138" s="2048"/>
      <c r="M138" s="2048"/>
      <c r="N138" s="2048"/>
      <c r="O138" s="2048"/>
      <c r="P138" s="82"/>
    </row>
    <row r="139" spans="1:16" s="42" customFormat="1" ht="12.75">
      <c r="A139" s="82"/>
      <c r="B139" s="2048" t="s">
        <v>901</v>
      </c>
      <c r="C139" s="2048"/>
      <c r="D139" s="2048"/>
      <c r="E139" s="2048"/>
      <c r="F139" s="2048"/>
      <c r="G139" s="2048"/>
      <c r="H139" s="2048"/>
      <c r="I139" s="2048"/>
      <c r="J139" s="2048"/>
      <c r="K139" s="2048"/>
      <c r="L139" s="2048"/>
      <c r="M139" s="2048"/>
      <c r="N139" s="2048"/>
      <c r="O139" s="2048"/>
      <c r="P139" s="82"/>
    </row>
    <row r="140" spans="1:16" s="82" customFormat="1" ht="12.75">
      <c r="B140" s="2048" t="s">
        <v>902</v>
      </c>
      <c r="C140" s="2048"/>
      <c r="D140" s="2048"/>
      <c r="E140" s="2048"/>
      <c r="F140" s="2048"/>
      <c r="G140" s="2048"/>
      <c r="H140" s="2048"/>
      <c r="I140" s="2048"/>
      <c r="J140" s="2048"/>
      <c r="K140" s="2048"/>
      <c r="L140" s="2048"/>
      <c r="M140" s="2048"/>
      <c r="N140" s="2048"/>
      <c r="O140" s="2048"/>
    </row>
    <row r="141" spans="1:16" s="82" customFormat="1" ht="6" customHeight="1">
      <c r="B141" s="2048"/>
      <c r="C141" s="2048"/>
      <c r="D141" s="2048"/>
      <c r="E141" s="2048"/>
      <c r="F141" s="2048"/>
      <c r="G141" s="2048"/>
      <c r="H141" s="2048"/>
      <c r="I141" s="2048"/>
      <c r="J141" s="2048"/>
      <c r="K141" s="2048"/>
      <c r="L141" s="2048"/>
      <c r="M141" s="2048"/>
      <c r="N141" s="2048"/>
      <c r="O141" s="2048"/>
    </row>
    <row r="142" spans="1:16" s="82" customFormat="1" ht="5.85" hidden="1" customHeight="1">
      <c r="C142" s="182"/>
      <c r="D142" s="182"/>
      <c r="E142" s="182"/>
      <c r="F142" s="182"/>
      <c r="G142" s="182"/>
      <c r="H142" s="182"/>
      <c r="I142" s="182"/>
      <c r="J142" s="182"/>
      <c r="K142" s="182"/>
      <c r="L142" s="182"/>
      <c r="M142" s="182"/>
      <c r="N142" s="182"/>
      <c r="O142" s="182"/>
      <c r="P142" s="182"/>
    </row>
    <row r="143" spans="1:16" s="42" customFormat="1" ht="12.75" hidden="1">
      <c r="A143" s="82"/>
      <c r="B143" s="86"/>
      <c r="C143" s="86"/>
      <c r="D143" s="86"/>
      <c r="E143" s="86"/>
      <c r="F143" s="86"/>
      <c r="G143" s="86"/>
      <c r="H143" s="86"/>
      <c r="I143" s="86"/>
      <c r="J143" s="86"/>
      <c r="K143" s="86"/>
      <c r="L143" s="86"/>
      <c r="M143" s="86"/>
      <c r="N143" s="86"/>
      <c r="O143" s="86"/>
      <c r="P143" s="86"/>
    </row>
    <row r="144" spans="1:16" s="42" customFormat="1" ht="12.75" hidden="1">
      <c r="A144" s="82"/>
      <c r="B144" s="69"/>
      <c r="F144" s="75"/>
      <c r="H144" s="72"/>
      <c r="J144" s="72"/>
      <c r="K144" s="72"/>
      <c r="M144" s="75"/>
    </row>
    <row r="145" spans="1:16" s="42" customFormat="1" ht="12.75" hidden="1">
      <c r="A145" s="82"/>
      <c r="B145" s="69"/>
      <c r="F145" s="75"/>
      <c r="H145" s="72"/>
      <c r="J145" s="72"/>
      <c r="K145" s="72"/>
      <c r="M145" s="75"/>
    </row>
    <row r="146" spans="1:16" s="42" customFormat="1" ht="12.75" hidden="1">
      <c r="A146" s="82"/>
      <c r="B146" s="69"/>
      <c r="F146" s="75"/>
      <c r="H146" s="72"/>
      <c r="J146" s="72"/>
      <c r="K146" s="72"/>
      <c r="M146" s="75"/>
    </row>
    <row r="147" spans="1:16" s="42" customFormat="1" ht="24" hidden="1" customHeight="1">
      <c r="A147" s="82"/>
      <c r="B147" s="2011"/>
      <c r="C147" s="2011"/>
      <c r="D147" s="2011"/>
      <c r="E147" s="2011"/>
      <c r="F147" s="2011"/>
      <c r="G147" s="2011"/>
      <c r="H147" s="2011"/>
      <c r="I147" s="2011"/>
      <c r="J147" s="2011"/>
      <c r="K147" s="2011"/>
      <c r="L147" s="2011"/>
      <c r="M147" s="2011"/>
      <c r="N147" s="2011"/>
      <c r="O147" s="2011"/>
      <c r="P147" s="2011"/>
    </row>
    <row r="148" spans="1:16" s="42" customFormat="1" ht="12.75" hidden="1">
      <c r="A148" s="82"/>
      <c r="B148" s="69"/>
      <c r="F148" s="75"/>
      <c r="H148" s="72"/>
      <c r="J148" s="72"/>
      <c r="K148" s="72"/>
      <c r="M148" s="75"/>
    </row>
    <row r="149" spans="1:16" s="42" customFormat="1" ht="12.75" hidden="1">
      <c r="A149" s="82"/>
      <c r="F149" s="75"/>
      <c r="H149" s="72"/>
      <c r="J149" s="72"/>
      <c r="K149" s="72"/>
      <c r="M149" s="75"/>
    </row>
    <row r="150" spans="1:16" s="42" customFormat="1" ht="12.75" hidden="1">
      <c r="A150" s="82"/>
      <c r="B150" s="69"/>
      <c r="F150" s="76"/>
      <c r="H150" s="77"/>
      <c r="J150" s="77"/>
      <c r="K150" s="77"/>
      <c r="M150" s="76"/>
    </row>
    <row r="151" spans="1:16" s="42" customFormat="1" ht="12.75" hidden="1">
      <c r="A151" s="82"/>
      <c r="B151" s="1"/>
      <c r="F151" s="75"/>
      <c r="H151" s="72"/>
      <c r="J151" s="72"/>
      <c r="K151" s="72"/>
      <c r="M151" s="75"/>
    </row>
    <row r="152" spans="1:16" s="42" customFormat="1" ht="12.75" hidden="1">
      <c r="A152" s="82"/>
      <c r="B152" s="69"/>
      <c r="F152" s="76"/>
      <c r="H152" s="77"/>
      <c r="J152" s="77"/>
      <c r="K152" s="77"/>
      <c r="M152" s="76"/>
    </row>
    <row r="153" spans="1:16" s="42" customFormat="1" ht="12.75" hidden="1">
      <c r="A153" s="82"/>
      <c r="B153" s="73"/>
      <c r="F153" s="75"/>
      <c r="H153" s="72"/>
      <c r="J153" s="72"/>
      <c r="K153" s="72"/>
      <c r="M153" s="75"/>
    </row>
    <row r="154" spans="1:16" s="42" customFormat="1" ht="12.75" hidden="1">
      <c r="A154" s="82"/>
      <c r="B154" s="1"/>
      <c r="F154" s="75"/>
      <c r="H154" s="72"/>
      <c r="J154" s="72"/>
      <c r="K154" s="72"/>
      <c r="M154" s="75"/>
    </row>
    <row r="155" spans="1:16" s="42" customFormat="1" ht="12.75" hidden="1">
      <c r="A155" s="82"/>
      <c r="B155" s="78"/>
      <c r="F155" s="75"/>
      <c r="H155" s="72"/>
      <c r="J155" s="72"/>
      <c r="K155" s="72"/>
      <c r="M155" s="75"/>
    </row>
    <row r="156" spans="1:16" s="42" customFormat="1" ht="12.75" hidden="1">
      <c r="A156" s="82"/>
      <c r="B156" s="1"/>
      <c r="F156" s="75"/>
      <c r="H156" s="72"/>
      <c r="J156" s="72"/>
      <c r="K156" s="72"/>
      <c r="M156" s="75"/>
    </row>
    <row r="157" spans="1:16" s="42" customFormat="1" ht="12.75" hidden="1">
      <c r="A157" s="82"/>
      <c r="B157" s="73"/>
      <c r="F157" s="75"/>
      <c r="H157" s="72"/>
      <c r="J157" s="72"/>
      <c r="K157" s="72"/>
      <c r="M157" s="75"/>
    </row>
    <row r="158" spans="1:16" s="42" customFormat="1" ht="12.75" hidden="1">
      <c r="A158" s="82"/>
      <c r="B158" s="1"/>
      <c r="F158" s="75"/>
      <c r="H158" s="72"/>
      <c r="J158" s="72"/>
      <c r="K158" s="72"/>
      <c r="M158" s="75"/>
    </row>
    <row r="159" spans="1:16" s="42" customFormat="1" ht="12.75" hidden="1">
      <c r="A159" s="82"/>
      <c r="B159" s="69"/>
      <c r="F159" s="76"/>
      <c r="H159" s="77"/>
      <c r="J159" s="77"/>
      <c r="K159" s="77"/>
      <c r="M159" s="76"/>
    </row>
    <row r="160" spans="1:16" s="42" customFormat="1" ht="12.75" hidden="1">
      <c r="A160" s="82"/>
      <c r="B160" s="73"/>
      <c r="F160" s="75"/>
      <c r="H160" s="72"/>
      <c r="J160" s="72"/>
      <c r="K160" s="72"/>
      <c r="M160" s="75"/>
    </row>
    <row r="161" spans="1:13" s="42" customFormat="1" ht="12.75" hidden="1">
      <c r="A161" s="82"/>
      <c r="B161" s="1"/>
      <c r="F161" s="75"/>
      <c r="H161" s="72"/>
      <c r="J161" s="72"/>
      <c r="K161" s="72"/>
      <c r="M161" s="75"/>
    </row>
    <row r="162" spans="1:13" s="42" customFormat="1" ht="12.75" hidden="1">
      <c r="A162" s="82"/>
      <c r="B162" s="73"/>
      <c r="F162" s="75"/>
      <c r="H162" s="72"/>
      <c r="J162" s="72"/>
      <c r="K162" s="72"/>
      <c r="M162" s="75"/>
    </row>
    <row r="163" spans="1:13" s="42" customFormat="1" ht="12.75" hidden="1">
      <c r="A163" s="82"/>
      <c r="B163" s="73"/>
      <c r="F163" s="75"/>
      <c r="H163" s="72"/>
      <c r="J163" s="72"/>
      <c r="K163" s="72"/>
      <c r="M163" s="75"/>
    </row>
    <row r="164" spans="1:13" s="42" customFormat="1" ht="12.75" hidden="1">
      <c r="A164" s="82"/>
      <c r="B164" s="73"/>
      <c r="F164" s="75"/>
      <c r="H164" s="72"/>
      <c r="J164" s="72"/>
      <c r="K164" s="72"/>
      <c r="M164" s="75"/>
    </row>
    <row r="165" spans="1:13" s="42" customFormat="1" ht="12.75" hidden="1">
      <c r="A165" s="82"/>
      <c r="B165" s="73"/>
      <c r="F165" s="75"/>
      <c r="H165" s="72"/>
      <c r="J165" s="72"/>
      <c r="K165" s="72"/>
      <c r="M165" s="75"/>
    </row>
    <row r="166" spans="1:13" s="42" customFormat="1" ht="12.75" hidden="1">
      <c r="A166" s="82"/>
      <c r="B166" s="73"/>
      <c r="F166" s="75"/>
      <c r="H166" s="72"/>
      <c r="J166" s="72"/>
      <c r="K166" s="72"/>
      <c r="M166" s="75"/>
    </row>
    <row r="167" spans="1:13" s="42" customFormat="1" ht="12.75" hidden="1">
      <c r="A167" s="82"/>
      <c r="B167" s="73"/>
      <c r="F167" s="75"/>
      <c r="H167" s="72"/>
      <c r="J167" s="72"/>
      <c r="K167" s="72"/>
      <c r="M167" s="75"/>
    </row>
    <row r="168" spans="1:13" s="42" customFormat="1" ht="12.75" hidden="1">
      <c r="A168" s="82"/>
      <c r="B168" s="73"/>
      <c r="F168" s="75"/>
      <c r="H168" s="72"/>
      <c r="J168" s="72"/>
      <c r="K168" s="72"/>
      <c r="M168" s="75"/>
    </row>
    <row r="169" spans="1:13" s="42" customFormat="1" ht="12.75" hidden="1">
      <c r="A169" s="82"/>
      <c r="B169" s="73"/>
      <c r="F169" s="75"/>
      <c r="H169" s="72"/>
      <c r="J169" s="72"/>
      <c r="K169" s="72"/>
      <c r="M169" s="75"/>
    </row>
    <row r="170" spans="1:13" s="42" customFormat="1" ht="12.75" hidden="1">
      <c r="A170" s="82"/>
      <c r="B170" s="73"/>
      <c r="F170" s="75"/>
      <c r="H170" s="72"/>
      <c r="J170" s="72"/>
      <c r="K170" s="72"/>
      <c r="M170" s="75"/>
    </row>
    <row r="171" spans="1:13" s="42" customFormat="1" ht="12.75" hidden="1">
      <c r="A171" s="82"/>
      <c r="B171" s="73"/>
      <c r="F171" s="75"/>
      <c r="H171" s="72"/>
      <c r="J171" s="72"/>
      <c r="K171" s="72"/>
      <c r="M171" s="75"/>
    </row>
    <row r="172" spans="1:13" s="42" customFormat="1" ht="12.75" hidden="1">
      <c r="A172" s="82"/>
      <c r="B172" s="73"/>
      <c r="F172" s="75"/>
      <c r="H172" s="72"/>
      <c r="J172" s="72"/>
      <c r="K172" s="72"/>
      <c r="M172" s="75"/>
    </row>
    <row r="173" spans="1:13" s="42" customFormat="1" ht="12.75" hidden="1">
      <c r="A173" s="82"/>
      <c r="B173" s="1"/>
      <c r="F173" s="75"/>
      <c r="H173" s="72"/>
      <c r="J173" s="72"/>
      <c r="K173" s="72"/>
      <c r="M173" s="75"/>
    </row>
    <row r="174" spans="1:13" s="42" customFormat="1" ht="12.75" hidden="1">
      <c r="A174" s="82"/>
      <c r="F174" s="75"/>
      <c r="H174" s="72"/>
      <c r="J174" s="72"/>
      <c r="K174" s="72"/>
      <c r="M174" s="75"/>
    </row>
    <row r="175" spans="1:13" s="42" customFormat="1" ht="12.75" hidden="1">
      <c r="A175" s="82"/>
      <c r="F175" s="75"/>
      <c r="H175" s="72"/>
      <c r="J175" s="72"/>
      <c r="K175" s="72"/>
      <c r="M175" s="75"/>
    </row>
    <row r="176" spans="1:13" s="42" customFormat="1" ht="12.75" hidden="1">
      <c r="A176" s="82"/>
      <c r="F176" s="75"/>
      <c r="H176" s="72"/>
      <c r="J176" s="72"/>
      <c r="K176" s="72"/>
      <c r="M176" s="75"/>
    </row>
    <row r="177" spans="1:13" s="42" customFormat="1" ht="12.75" hidden="1">
      <c r="A177" s="82"/>
      <c r="F177" s="75"/>
      <c r="H177" s="72"/>
      <c r="J177" s="72"/>
      <c r="K177" s="72"/>
      <c r="M177" s="75"/>
    </row>
    <row r="178" spans="1:13" s="42" customFormat="1" ht="12.75" hidden="1">
      <c r="A178" s="82"/>
      <c r="F178" s="75"/>
      <c r="H178" s="72"/>
      <c r="J178" s="72"/>
      <c r="K178" s="72"/>
      <c r="M178" s="75"/>
    </row>
    <row r="179" spans="1:13" s="42" customFormat="1" ht="12.75" hidden="1">
      <c r="A179" s="82"/>
      <c r="F179" s="75"/>
      <c r="H179" s="72"/>
      <c r="J179" s="72"/>
      <c r="K179" s="72"/>
      <c r="M179" s="75"/>
    </row>
    <row r="180" spans="1:13" s="42" customFormat="1" ht="12.75" hidden="1">
      <c r="A180" s="82"/>
      <c r="F180" s="75"/>
      <c r="H180" s="72"/>
      <c r="J180" s="72"/>
      <c r="K180" s="72"/>
      <c r="M180" s="75"/>
    </row>
    <row r="181" spans="1:13" s="42" customFormat="1" ht="12.75" hidden="1">
      <c r="A181" s="82"/>
      <c r="F181" s="75"/>
      <c r="H181" s="72"/>
      <c r="J181" s="72"/>
      <c r="K181" s="72"/>
      <c r="M181" s="75"/>
    </row>
    <row r="182" spans="1:13" s="42" customFormat="1" ht="12.75" hidden="1">
      <c r="A182" s="82"/>
      <c r="F182" s="75"/>
      <c r="H182" s="72"/>
      <c r="J182" s="72"/>
      <c r="K182" s="72"/>
      <c r="M182" s="75"/>
    </row>
    <row r="183" spans="1:13" s="42" customFormat="1" ht="12.75" hidden="1">
      <c r="A183" s="82"/>
      <c r="F183" s="75"/>
      <c r="H183" s="72"/>
      <c r="J183" s="72"/>
      <c r="K183" s="72"/>
      <c r="M183" s="75"/>
    </row>
    <row r="184" spans="1:13" s="42" customFormat="1" ht="12.75" hidden="1">
      <c r="A184" s="82"/>
      <c r="F184" s="75"/>
      <c r="H184" s="72"/>
      <c r="J184" s="72"/>
      <c r="K184" s="72"/>
      <c r="M184" s="75"/>
    </row>
    <row r="185" spans="1:13" s="42" customFormat="1" ht="12.75" hidden="1">
      <c r="A185" s="82"/>
      <c r="F185" s="75"/>
      <c r="H185" s="72"/>
      <c r="J185" s="72"/>
      <c r="K185" s="72"/>
      <c r="M185" s="75"/>
    </row>
    <row r="186" spans="1:13" s="42" customFormat="1" ht="12.75" hidden="1">
      <c r="A186" s="82"/>
      <c r="F186" s="75"/>
      <c r="H186" s="72"/>
      <c r="J186" s="72"/>
      <c r="K186" s="72"/>
      <c r="M186" s="75"/>
    </row>
    <row r="187" spans="1:13" s="42" customFormat="1" ht="12.75" hidden="1">
      <c r="A187" s="82"/>
      <c r="F187" s="75"/>
      <c r="H187" s="72"/>
      <c r="J187" s="72"/>
      <c r="K187" s="72"/>
      <c r="M187" s="75"/>
    </row>
    <row r="188" spans="1:13" s="42" customFormat="1" ht="12.75" hidden="1">
      <c r="A188" s="82"/>
      <c r="F188" s="75"/>
      <c r="H188" s="72"/>
      <c r="J188" s="72"/>
      <c r="K188" s="72"/>
      <c r="M188" s="75"/>
    </row>
    <row r="189" spans="1:13" s="42" customFormat="1" ht="12.75" hidden="1">
      <c r="A189" s="82"/>
      <c r="F189" s="75"/>
      <c r="H189" s="72"/>
      <c r="J189" s="72"/>
      <c r="K189" s="72"/>
      <c r="M189" s="75"/>
    </row>
    <row r="190" spans="1:13" s="42" customFormat="1" ht="12.75" hidden="1">
      <c r="A190" s="82"/>
      <c r="F190" s="75"/>
      <c r="H190" s="72"/>
      <c r="J190" s="72"/>
      <c r="K190" s="72"/>
      <c r="M190" s="75"/>
    </row>
    <row r="191" spans="1:13" s="42" customFormat="1" ht="12.75" hidden="1">
      <c r="A191" s="82"/>
      <c r="F191" s="75"/>
      <c r="H191" s="72"/>
      <c r="J191" s="72"/>
      <c r="K191" s="72"/>
      <c r="M191" s="75"/>
    </row>
    <row r="192" spans="1:13" s="42" customFormat="1" ht="12.75" hidden="1">
      <c r="A192" s="82"/>
      <c r="F192" s="75"/>
      <c r="H192" s="72"/>
      <c r="J192" s="72"/>
      <c r="K192" s="72"/>
      <c r="M192" s="75"/>
    </row>
    <row r="193" spans="1:13" s="42" customFormat="1" ht="12.75" hidden="1">
      <c r="A193" s="82"/>
      <c r="F193" s="75"/>
      <c r="H193" s="72"/>
      <c r="J193" s="72"/>
      <c r="K193" s="72"/>
      <c r="M193" s="75"/>
    </row>
    <row r="194" spans="1:13" s="42" customFormat="1" ht="12.75" hidden="1">
      <c r="A194" s="82"/>
      <c r="F194" s="75"/>
      <c r="H194" s="72"/>
      <c r="J194" s="72"/>
      <c r="K194" s="72"/>
      <c r="M194" s="75"/>
    </row>
    <row r="195" spans="1:13" s="42" customFormat="1" ht="12.75" hidden="1">
      <c r="A195" s="82"/>
      <c r="F195" s="75"/>
      <c r="H195" s="72"/>
      <c r="J195" s="72"/>
      <c r="K195" s="72"/>
      <c r="M195" s="75"/>
    </row>
  </sheetData>
  <mergeCells count="27">
    <mergeCell ref="B141:O141"/>
    <mergeCell ref="B133:O133"/>
    <mergeCell ref="B134:O134"/>
    <mergeCell ref="B135:O135"/>
    <mergeCell ref="B136:O136"/>
    <mergeCell ref="B138:O138"/>
    <mergeCell ref="B3:B4"/>
    <mergeCell ref="C3:C4"/>
    <mergeCell ref="B6:B15"/>
    <mergeCell ref="B16:B25"/>
    <mergeCell ref="B5:C5"/>
    <mergeCell ref="B147:P147"/>
    <mergeCell ref="B26:B35"/>
    <mergeCell ref="B36:B45"/>
    <mergeCell ref="B137:O137"/>
    <mergeCell ref="B122:B131"/>
    <mergeCell ref="B102:B111"/>
    <mergeCell ref="B91:C91"/>
    <mergeCell ref="B112:B121"/>
    <mergeCell ref="B92:B101"/>
    <mergeCell ref="B69:B78"/>
    <mergeCell ref="B79:B88"/>
    <mergeCell ref="B48:C48"/>
    <mergeCell ref="B49:B58"/>
    <mergeCell ref="B59:B68"/>
    <mergeCell ref="B139:O139"/>
    <mergeCell ref="B140:O140"/>
  </mergeCells>
  <hyperlinks>
    <hyperlink ref="B1" location="ToC!A1" display="Back to Table of Contents" xr:uid="{5918916C-6340-48CD-966C-84FA2E1A1541}"/>
  </hyperlinks>
  <pageMargins left="0.5" right="0.5" top="0.5" bottom="0.5" header="0.25" footer="0.3"/>
  <pageSetup scale="75" orientation="landscape" r:id="rId1"/>
  <headerFooter>
    <oddFooter>&amp;L&amp;G&amp;CSupplementary Regulatory Capital Disclosure&amp;R Page &amp;P of &amp;N</oddFooter>
  </headerFooter>
  <rowBreaks count="5" manualBreakCount="5">
    <brk id="25" min="1" max="14" man="1"/>
    <brk id="47" min="1" max="14" man="1"/>
    <brk id="68" min="1" max="14" man="1"/>
    <brk id="90" min="1" max="14" man="1"/>
    <brk id="111" min="1" max="14" man="1"/>
  </rowBreaks>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9"/>
  </sheetPr>
  <dimension ref="A1:S195"/>
  <sheetViews>
    <sheetView zoomScale="115" zoomScaleNormal="115" workbookViewId="0"/>
  </sheetViews>
  <sheetFormatPr defaultColWidth="0" defaultRowHeight="15" zeroHeight="1"/>
  <cols>
    <col min="1" max="1" width="1.5703125" style="90" customWidth="1"/>
    <col min="2" max="2" width="13.42578125" customWidth="1"/>
    <col min="3" max="3" width="17.5703125" customWidth="1"/>
    <col min="4" max="4" width="10.42578125" customWidth="1"/>
    <col min="5" max="5" width="9.42578125" customWidth="1"/>
    <col min="6" max="6" width="9.42578125" style="13" customWidth="1"/>
    <col min="7" max="7" width="9.42578125" customWidth="1"/>
    <col min="8" max="8" width="9.42578125" style="14" customWidth="1"/>
    <col min="9" max="9" width="9.42578125" customWidth="1"/>
    <col min="10" max="10" width="9.42578125" style="203" customWidth="1"/>
    <col min="11" max="11" width="10.42578125" style="14" customWidth="1"/>
    <col min="12" max="12" width="9.42578125" customWidth="1"/>
    <col min="13" max="13" width="9.42578125" style="13" customWidth="1"/>
    <col min="14" max="14" width="9.42578125" customWidth="1"/>
    <col min="15" max="15" width="11.5703125" customWidth="1"/>
    <col min="16" max="16" width="1.5703125" customWidth="1"/>
    <col min="17" max="16384" width="8.5703125" hidden="1"/>
  </cols>
  <sheetData>
    <row r="1" spans="1:19" ht="12" customHeight="1">
      <c r="B1" s="303" t="s">
        <v>127</v>
      </c>
      <c r="C1" s="90"/>
      <c r="D1" s="90"/>
      <c r="E1" s="90"/>
      <c r="F1" s="95"/>
      <c r="G1" s="90"/>
      <c r="H1" s="96"/>
      <c r="I1" s="90"/>
      <c r="J1" s="199"/>
      <c r="K1" s="96"/>
      <c r="L1" s="90"/>
      <c r="M1" s="95"/>
      <c r="N1" s="90"/>
      <c r="O1" s="90"/>
      <c r="P1" s="90"/>
      <c r="Q1" s="90"/>
      <c r="R1" s="90"/>
      <c r="S1" s="90"/>
    </row>
    <row r="2" spans="1:19" s="1001" customFormat="1" ht="20.100000000000001" customHeight="1">
      <c r="A2" s="1000"/>
      <c r="B2" s="1285" t="s">
        <v>903</v>
      </c>
      <c r="C2" s="1286"/>
      <c r="D2" s="1286"/>
      <c r="E2" s="1286"/>
      <c r="F2" s="1286"/>
      <c r="G2" s="1286"/>
      <c r="H2" s="1286"/>
      <c r="I2" s="1286"/>
      <c r="J2" s="1286"/>
      <c r="K2" s="1286"/>
      <c r="L2" s="1286"/>
      <c r="M2" s="1286"/>
      <c r="N2" s="1286"/>
      <c r="O2" s="1287"/>
      <c r="P2" s="1000"/>
    </row>
    <row r="3" spans="1:19">
      <c r="B3" s="2058" t="s">
        <v>129</v>
      </c>
      <c r="C3" s="2055" t="s">
        <v>867</v>
      </c>
      <c r="D3" s="1281" t="s">
        <v>211</v>
      </c>
      <c r="E3" s="1281" t="s">
        <v>384</v>
      </c>
      <c r="F3" s="1282" t="s">
        <v>387</v>
      </c>
      <c r="G3" s="1281" t="s">
        <v>422</v>
      </c>
      <c r="H3" s="1283" t="s">
        <v>423</v>
      </c>
      <c r="I3" s="1281" t="s">
        <v>424</v>
      </c>
      <c r="J3" s="1283" t="s">
        <v>425</v>
      </c>
      <c r="K3" s="1283" t="s">
        <v>856</v>
      </c>
      <c r="L3" s="1281" t="s">
        <v>857</v>
      </c>
      <c r="M3" s="1282" t="s">
        <v>858</v>
      </c>
      <c r="N3" s="1281" t="s">
        <v>868</v>
      </c>
      <c r="O3" s="1288" t="s">
        <v>869</v>
      </c>
      <c r="P3" s="90"/>
    </row>
    <row r="4" spans="1:19" s="42" customFormat="1" ht="67.5" customHeight="1">
      <c r="A4" s="82"/>
      <c r="B4" s="2059"/>
      <c r="C4" s="2000"/>
      <c r="D4" s="1301" t="s">
        <v>870</v>
      </c>
      <c r="E4" s="1301" t="s">
        <v>871</v>
      </c>
      <c r="F4" s="1302" t="s">
        <v>872</v>
      </c>
      <c r="G4" s="1301" t="s">
        <v>904</v>
      </c>
      <c r="H4" s="1301" t="s">
        <v>905</v>
      </c>
      <c r="I4" s="1301" t="s">
        <v>906</v>
      </c>
      <c r="J4" s="1301" t="s">
        <v>907</v>
      </c>
      <c r="K4" s="1301" t="s">
        <v>908</v>
      </c>
      <c r="L4" s="1301" t="s">
        <v>909</v>
      </c>
      <c r="M4" s="1302" t="s">
        <v>910</v>
      </c>
      <c r="N4" s="1301" t="s">
        <v>911</v>
      </c>
      <c r="O4" s="1303" t="s">
        <v>912</v>
      </c>
      <c r="P4" s="82"/>
    </row>
    <row r="5" spans="1:19" s="42" customFormat="1" ht="15.75" customHeight="1">
      <c r="A5" s="82"/>
      <c r="B5" s="2057" t="str">
        <f>+CurrQtr</f>
        <v>Q2 2022</v>
      </c>
      <c r="C5" s="1984"/>
      <c r="D5" s="729"/>
      <c r="E5" s="729"/>
      <c r="F5" s="729"/>
      <c r="G5" s="729"/>
      <c r="H5" s="730"/>
      <c r="I5" s="729"/>
      <c r="J5" s="730"/>
      <c r="K5" s="730"/>
      <c r="L5" s="729"/>
      <c r="M5" s="1279"/>
      <c r="N5" s="1280"/>
      <c r="O5" s="1289"/>
      <c r="P5" s="82"/>
    </row>
    <row r="6" spans="1:19" s="42" customFormat="1" ht="12.75" customHeight="1">
      <c r="A6" s="82"/>
      <c r="B6" s="2046" t="s">
        <v>178</v>
      </c>
      <c r="C6" s="390"/>
      <c r="D6" s="390"/>
      <c r="E6" s="390"/>
      <c r="F6" s="672"/>
      <c r="G6" s="390"/>
      <c r="H6" s="679"/>
      <c r="I6" s="390"/>
      <c r="J6" s="679"/>
      <c r="K6" s="679"/>
      <c r="L6" s="390"/>
      <c r="M6" s="672"/>
      <c r="N6" s="590"/>
      <c r="O6" s="1290"/>
      <c r="P6" s="82"/>
    </row>
    <row r="7" spans="1:19" s="42" customFormat="1" ht="12.75" customHeight="1">
      <c r="A7" s="82"/>
      <c r="B7" s="2046"/>
      <c r="C7" s="592" t="s">
        <v>886</v>
      </c>
      <c r="D7" s="680">
        <v>150953</v>
      </c>
      <c r="E7" s="680">
        <v>3016</v>
      </c>
      <c r="F7" s="681">
        <v>0.47567802248416402</v>
      </c>
      <c r="G7" s="680">
        <v>152628</v>
      </c>
      <c r="H7" s="607">
        <v>1.36017526071689E-4</v>
      </c>
      <c r="I7" s="680">
        <v>106</v>
      </c>
      <c r="J7" s="607">
        <v>0.10874409067872901</v>
      </c>
      <c r="K7" s="707">
        <v>1.7134598754453201</v>
      </c>
      <c r="L7" s="680">
        <v>2061</v>
      </c>
      <c r="M7" s="355">
        <v>1.3506669129137902E-2</v>
      </c>
      <c r="N7" s="680">
        <v>5</v>
      </c>
      <c r="O7" s="1290"/>
      <c r="P7" s="180"/>
    </row>
    <row r="8" spans="1:19" s="42" customFormat="1" ht="12.75" customHeight="1">
      <c r="A8" s="82"/>
      <c r="B8" s="2046"/>
      <c r="C8" s="592" t="s">
        <v>887</v>
      </c>
      <c r="D8" s="680">
        <v>992</v>
      </c>
      <c r="E8" s="680">
        <v>7</v>
      </c>
      <c r="F8" s="681">
        <v>0.29945021543349198</v>
      </c>
      <c r="G8" s="680">
        <v>994</v>
      </c>
      <c r="H8" s="607">
        <v>2.0270000000000002E-3</v>
      </c>
      <c r="I8" s="680">
        <v>5</v>
      </c>
      <c r="J8" s="607">
        <v>0.22309329494233701</v>
      </c>
      <c r="K8" s="707">
        <v>3.5234201004265202</v>
      </c>
      <c r="L8" s="680">
        <v>298</v>
      </c>
      <c r="M8" s="355">
        <v>0.30005490830448872</v>
      </c>
      <c r="N8" s="680">
        <v>0</v>
      </c>
      <c r="O8" s="1290"/>
      <c r="P8" s="180"/>
    </row>
    <row r="9" spans="1:19" s="42" customFormat="1" ht="12.75" customHeight="1">
      <c r="A9" s="82"/>
      <c r="B9" s="2046"/>
      <c r="C9" s="592" t="s">
        <v>888</v>
      </c>
      <c r="D9" s="680">
        <v>1322</v>
      </c>
      <c r="E9" s="680">
        <v>166</v>
      </c>
      <c r="F9" s="681">
        <v>0.37615133702761899</v>
      </c>
      <c r="G9" s="680">
        <v>1384</v>
      </c>
      <c r="H9" s="607">
        <v>3.4066514895522201E-3</v>
      </c>
      <c r="I9" s="680">
        <v>11</v>
      </c>
      <c r="J9" s="607">
        <v>0.246042122593886</v>
      </c>
      <c r="K9" s="707">
        <v>2.1821177749049001</v>
      </c>
      <c r="L9" s="680">
        <v>431</v>
      </c>
      <c r="M9" s="355">
        <v>0.31132649360306619</v>
      </c>
      <c r="N9" s="680">
        <v>1</v>
      </c>
      <c r="O9" s="1290"/>
      <c r="P9" s="180"/>
    </row>
    <row r="10" spans="1:19" s="42" customFormat="1" ht="12.75" customHeight="1">
      <c r="A10" s="82"/>
      <c r="B10" s="2046"/>
      <c r="C10" s="592" t="s">
        <v>889</v>
      </c>
      <c r="D10" s="680">
        <v>2519</v>
      </c>
      <c r="E10" s="680">
        <v>3</v>
      </c>
      <c r="F10" s="681">
        <v>0.45851588558922701</v>
      </c>
      <c r="G10" s="680">
        <v>2520</v>
      </c>
      <c r="H10" s="607">
        <v>6.4909046635702201E-3</v>
      </c>
      <c r="I10" s="680">
        <v>10</v>
      </c>
      <c r="J10" s="607">
        <v>0.21109805556949901</v>
      </c>
      <c r="K10" s="707">
        <v>1.1764754323484801</v>
      </c>
      <c r="L10" s="680">
        <v>791</v>
      </c>
      <c r="M10" s="355">
        <v>0.31368996751285166</v>
      </c>
      <c r="N10" s="680">
        <v>3</v>
      </c>
      <c r="O10" s="1290"/>
      <c r="P10" s="180"/>
    </row>
    <row r="11" spans="1:19" s="42" customFormat="1" ht="12.75" customHeight="1">
      <c r="A11" s="82"/>
      <c r="B11" s="2046"/>
      <c r="C11" s="592" t="s">
        <v>890</v>
      </c>
      <c r="D11" s="680">
        <v>1924</v>
      </c>
      <c r="E11" s="680">
        <v>0</v>
      </c>
      <c r="F11" s="681">
        <v>0.44</v>
      </c>
      <c r="G11" s="680">
        <v>1924</v>
      </c>
      <c r="H11" s="607">
        <v>1.3282E-2</v>
      </c>
      <c r="I11" s="680">
        <v>5</v>
      </c>
      <c r="J11" s="607">
        <v>0.17542295228223001</v>
      </c>
      <c r="K11" s="707">
        <v>1.03721392119328</v>
      </c>
      <c r="L11" s="680">
        <v>687</v>
      </c>
      <c r="M11" s="355">
        <v>0.35723830370718734</v>
      </c>
      <c r="N11" s="680">
        <v>4</v>
      </c>
      <c r="O11" s="1290"/>
      <c r="P11" s="180"/>
    </row>
    <row r="12" spans="1:19" s="42" customFormat="1" ht="12.75" customHeight="1">
      <c r="A12" s="82"/>
      <c r="B12" s="2046"/>
      <c r="C12" s="592" t="s">
        <v>891</v>
      </c>
      <c r="D12" s="680">
        <v>151</v>
      </c>
      <c r="E12" s="680">
        <v>0</v>
      </c>
      <c r="F12" s="681">
        <v>0</v>
      </c>
      <c r="G12" s="680">
        <v>151</v>
      </c>
      <c r="H12" s="607">
        <v>2.5597000000000002E-2</v>
      </c>
      <c r="I12" s="680">
        <v>3</v>
      </c>
      <c r="J12" s="607">
        <v>0.12052237368596801</v>
      </c>
      <c r="K12" s="707">
        <v>1.1686755038852601</v>
      </c>
      <c r="L12" s="680">
        <v>50</v>
      </c>
      <c r="M12" s="355">
        <v>0.33031945792667505</v>
      </c>
      <c r="N12" s="680">
        <v>0</v>
      </c>
      <c r="O12" s="1290"/>
      <c r="P12" s="180"/>
    </row>
    <row r="13" spans="1:19" s="42" customFormat="1" ht="12.75" customHeight="1">
      <c r="A13" s="82"/>
      <c r="B13" s="2046"/>
      <c r="C13" s="592" t="s">
        <v>892</v>
      </c>
      <c r="D13" s="680">
        <v>561</v>
      </c>
      <c r="E13" s="680">
        <v>0</v>
      </c>
      <c r="F13" s="681">
        <v>0</v>
      </c>
      <c r="G13" s="680">
        <v>561</v>
      </c>
      <c r="H13" s="607">
        <v>0.17858499999999999</v>
      </c>
      <c r="I13" s="680">
        <v>1</v>
      </c>
      <c r="J13" s="607">
        <v>3.09960314259113E-2</v>
      </c>
      <c r="K13" s="707">
        <v>0.75616399999999995</v>
      </c>
      <c r="L13" s="680">
        <v>88</v>
      </c>
      <c r="M13" s="355">
        <v>0.15618147851155212</v>
      </c>
      <c r="N13" s="680">
        <v>3</v>
      </c>
      <c r="O13" s="1290"/>
      <c r="P13" s="82"/>
    </row>
    <row r="14" spans="1:19" s="42" customFormat="1" ht="12.75" customHeight="1">
      <c r="A14" s="82"/>
      <c r="B14" s="2046"/>
      <c r="C14" s="628" t="s">
        <v>893</v>
      </c>
      <c r="D14" s="682">
        <v>213</v>
      </c>
      <c r="E14" s="682">
        <v>0</v>
      </c>
      <c r="F14" s="683">
        <v>0</v>
      </c>
      <c r="G14" s="682">
        <v>213</v>
      </c>
      <c r="H14" s="684">
        <v>1</v>
      </c>
      <c r="I14" s="682">
        <v>1</v>
      </c>
      <c r="J14" s="684">
        <v>0.25</v>
      </c>
      <c r="K14" s="708">
        <v>3.8831206297977698</v>
      </c>
      <c r="L14" s="682">
        <v>0</v>
      </c>
      <c r="M14" s="685">
        <v>0</v>
      </c>
      <c r="N14" s="682">
        <v>54</v>
      </c>
      <c r="O14" s="1291"/>
      <c r="P14" s="82"/>
    </row>
    <row r="15" spans="1:19" s="42" customFormat="1" ht="12.75" customHeight="1">
      <c r="A15" s="82"/>
      <c r="B15" s="2046"/>
      <c r="C15" s="639" t="s">
        <v>894</v>
      </c>
      <c r="D15" s="686">
        <v>158635</v>
      </c>
      <c r="E15" s="686">
        <v>3192</v>
      </c>
      <c r="F15" s="687">
        <v>0.47010134369630824</v>
      </c>
      <c r="G15" s="686">
        <v>160375</v>
      </c>
      <c r="H15" s="688">
        <v>2.4105082006343026E-3</v>
      </c>
      <c r="I15" s="686">
        <v>142</v>
      </c>
      <c r="J15" s="688">
        <v>0.11297292190467594</v>
      </c>
      <c r="K15" s="709">
        <v>1.711188142793221</v>
      </c>
      <c r="L15" s="686">
        <v>4406</v>
      </c>
      <c r="M15" s="689">
        <v>2.7474002023540164E-2</v>
      </c>
      <c r="N15" s="690">
        <v>70</v>
      </c>
      <c r="O15" s="1292">
        <v>1</v>
      </c>
      <c r="P15" s="82"/>
    </row>
    <row r="16" spans="1:19" s="42" customFormat="1" ht="12.75" customHeight="1">
      <c r="A16" s="82"/>
      <c r="B16" s="2046" t="s">
        <v>177</v>
      </c>
      <c r="C16" s="390"/>
      <c r="D16" s="390"/>
      <c r="E16" s="390"/>
      <c r="F16" s="672"/>
      <c r="G16" s="390"/>
      <c r="H16" s="679"/>
      <c r="I16" s="390"/>
      <c r="J16" s="679"/>
      <c r="K16" s="679"/>
      <c r="L16" s="390"/>
      <c r="M16" s="672"/>
      <c r="N16" s="590"/>
      <c r="O16" s="1290"/>
      <c r="P16" s="82"/>
    </row>
    <row r="17" spans="1:16" s="42" customFormat="1" ht="12.75" customHeight="1">
      <c r="A17" s="82"/>
      <c r="B17" s="2046"/>
      <c r="C17" s="592" t="s">
        <v>886</v>
      </c>
      <c r="D17" s="680">
        <v>11960</v>
      </c>
      <c r="E17" s="680">
        <v>10328</v>
      </c>
      <c r="F17" s="681">
        <v>0.62547649855314102</v>
      </c>
      <c r="G17" s="680">
        <v>18431</v>
      </c>
      <c r="H17" s="607">
        <v>5.8033304627705905E-4</v>
      </c>
      <c r="I17" s="680">
        <v>296</v>
      </c>
      <c r="J17" s="607">
        <v>0.31324631972897099</v>
      </c>
      <c r="K17" s="707">
        <v>1.39016470075865</v>
      </c>
      <c r="L17" s="680">
        <v>2556</v>
      </c>
      <c r="M17" s="355">
        <v>0.13866638442940959</v>
      </c>
      <c r="N17" s="680">
        <v>3</v>
      </c>
      <c r="O17" s="1290"/>
      <c r="P17" s="82"/>
    </row>
    <row r="18" spans="1:16" s="42" customFormat="1" ht="12.75" customHeight="1">
      <c r="A18" s="82"/>
      <c r="B18" s="2046"/>
      <c r="C18" s="592" t="s">
        <v>887</v>
      </c>
      <c r="D18" s="680">
        <v>1708</v>
      </c>
      <c r="E18" s="680">
        <v>493</v>
      </c>
      <c r="F18" s="681">
        <v>0.52180575648201</v>
      </c>
      <c r="G18" s="680">
        <v>1965</v>
      </c>
      <c r="H18" s="607">
        <v>1.9045541260136901E-3</v>
      </c>
      <c r="I18" s="680">
        <v>35</v>
      </c>
      <c r="J18" s="607">
        <v>0.366394311150673</v>
      </c>
      <c r="K18" s="707">
        <v>0.742393771531771</v>
      </c>
      <c r="L18" s="680">
        <v>565</v>
      </c>
      <c r="M18" s="355">
        <v>0.28725247400230142</v>
      </c>
      <c r="N18" s="680">
        <v>1</v>
      </c>
      <c r="O18" s="1290"/>
      <c r="P18" s="82"/>
    </row>
    <row r="19" spans="1:16" s="42" customFormat="1" ht="12.75" customHeight="1">
      <c r="A19" s="82"/>
      <c r="B19" s="2046"/>
      <c r="C19" s="592" t="s">
        <v>888</v>
      </c>
      <c r="D19" s="680">
        <v>1457</v>
      </c>
      <c r="E19" s="680">
        <v>494</v>
      </c>
      <c r="F19" s="681">
        <v>0.53251254252226199</v>
      </c>
      <c r="G19" s="680">
        <v>1725</v>
      </c>
      <c r="H19" s="607">
        <v>4.0228603264242596E-3</v>
      </c>
      <c r="I19" s="680">
        <v>55</v>
      </c>
      <c r="J19" s="607">
        <v>0.39609132831187699</v>
      </c>
      <c r="K19" s="707">
        <v>0.612885241359446</v>
      </c>
      <c r="L19" s="680">
        <v>754</v>
      </c>
      <c r="M19" s="355">
        <v>0.43696416076394212</v>
      </c>
      <c r="N19" s="680">
        <v>3</v>
      </c>
      <c r="O19" s="1290"/>
      <c r="P19" s="82"/>
    </row>
    <row r="20" spans="1:16" s="42" customFormat="1" ht="12.75" customHeight="1">
      <c r="A20" s="82"/>
      <c r="B20" s="2046"/>
      <c r="C20" s="592" t="s">
        <v>889</v>
      </c>
      <c r="D20" s="680">
        <v>1419</v>
      </c>
      <c r="E20" s="680">
        <v>166</v>
      </c>
      <c r="F20" s="681">
        <v>0.41860056235501503</v>
      </c>
      <c r="G20" s="680">
        <v>1489</v>
      </c>
      <c r="H20" s="607">
        <v>5.2402399116764998E-3</v>
      </c>
      <c r="I20" s="680">
        <v>15</v>
      </c>
      <c r="J20" s="607">
        <v>0.389646442860139</v>
      </c>
      <c r="K20" s="707">
        <v>0.59730884116854299</v>
      </c>
      <c r="L20" s="680">
        <v>833</v>
      </c>
      <c r="M20" s="355">
        <v>0.55949684889665963</v>
      </c>
      <c r="N20" s="680">
        <v>3</v>
      </c>
      <c r="O20" s="1290"/>
      <c r="P20" s="82"/>
    </row>
    <row r="21" spans="1:16" s="42" customFormat="1" ht="12.75" customHeight="1">
      <c r="A21" s="82"/>
      <c r="B21" s="2046"/>
      <c r="C21" s="592" t="s">
        <v>890</v>
      </c>
      <c r="D21" s="680">
        <v>165</v>
      </c>
      <c r="E21" s="680">
        <v>13</v>
      </c>
      <c r="F21" s="681">
        <v>0.52454912001228404</v>
      </c>
      <c r="G21" s="680">
        <v>172</v>
      </c>
      <c r="H21" s="607">
        <v>1.3282E-2</v>
      </c>
      <c r="I21" s="680">
        <v>13</v>
      </c>
      <c r="J21" s="607">
        <v>0.37464052738369802</v>
      </c>
      <c r="K21" s="707">
        <v>0.67930427423154105</v>
      </c>
      <c r="L21" s="680">
        <v>119</v>
      </c>
      <c r="M21" s="355">
        <v>0.69569442041748131</v>
      </c>
      <c r="N21" s="680">
        <v>1</v>
      </c>
      <c r="O21" s="1290"/>
      <c r="P21" s="82"/>
    </row>
    <row r="22" spans="1:16" s="42" customFormat="1" ht="12.75" customHeight="1">
      <c r="A22" s="82"/>
      <c r="B22" s="2046"/>
      <c r="C22" s="592" t="s">
        <v>891</v>
      </c>
      <c r="D22" s="680">
        <v>0</v>
      </c>
      <c r="E22" s="680">
        <v>0</v>
      </c>
      <c r="F22" s="681">
        <v>0</v>
      </c>
      <c r="G22" s="680">
        <v>0</v>
      </c>
      <c r="H22" s="607">
        <v>0</v>
      </c>
      <c r="I22" s="680">
        <v>0</v>
      </c>
      <c r="J22" s="607">
        <v>0</v>
      </c>
      <c r="K22" s="707">
        <v>0</v>
      </c>
      <c r="L22" s="680">
        <v>0</v>
      </c>
      <c r="M22" s="355">
        <v>0</v>
      </c>
      <c r="N22" s="680">
        <v>0</v>
      </c>
      <c r="O22" s="1290"/>
      <c r="P22" s="82"/>
    </row>
    <row r="23" spans="1:16" s="42" customFormat="1" ht="12.75" customHeight="1">
      <c r="A23" s="82"/>
      <c r="B23" s="2046"/>
      <c r="C23" s="592" t="s">
        <v>892</v>
      </c>
      <c r="D23" s="680">
        <v>55</v>
      </c>
      <c r="E23" s="680">
        <v>0</v>
      </c>
      <c r="F23" s="681">
        <v>1</v>
      </c>
      <c r="G23" s="680">
        <v>55</v>
      </c>
      <c r="H23" s="607">
        <v>0.34443400000000002</v>
      </c>
      <c r="I23" s="680">
        <v>3</v>
      </c>
      <c r="J23" s="607">
        <v>0.399849375107101</v>
      </c>
      <c r="K23" s="707">
        <v>0.75626326424698598</v>
      </c>
      <c r="L23" s="680">
        <v>121</v>
      </c>
      <c r="M23" s="355">
        <v>2.1971119706901412</v>
      </c>
      <c r="N23" s="680">
        <v>8</v>
      </c>
      <c r="O23" s="1290"/>
      <c r="P23" s="82"/>
    </row>
    <row r="24" spans="1:16" s="42" customFormat="1" ht="12.75" customHeight="1">
      <c r="A24" s="82"/>
      <c r="B24" s="2046"/>
      <c r="C24" s="628" t="s">
        <v>893</v>
      </c>
      <c r="D24" s="682">
        <v>107</v>
      </c>
      <c r="E24" s="682">
        <v>2</v>
      </c>
      <c r="F24" s="683">
        <v>0.5</v>
      </c>
      <c r="G24" s="682">
        <v>109</v>
      </c>
      <c r="H24" s="684">
        <v>1</v>
      </c>
      <c r="I24" s="682">
        <v>3</v>
      </c>
      <c r="J24" s="684">
        <v>0.39979723033477699</v>
      </c>
      <c r="K24" s="708">
        <v>2.5082379659242702</v>
      </c>
      <c r="L24" s="682">
        <v>1</v>
      </c>
      <c r="M24" s="685">
        <v>8.0599722165103933E-3</v>
      </c>
      <c r="N24" s="682">
        <v>43</v>
      </c>
      <c r="O24" s="1291"/>
      <c r="P24" s="82"/>
    </row>
    <row r="25" spans="1:16" s="42" customFormat="1" ht="12.75" customHeight="1">
      <c r="A25" s="82"/>
      <c r="B25" s="2046"/>
      <c r="C25" s="639" t="s">
        <v>894</v>
      </c>
      <c r="D25" s="686">
        <v>16871</v>
      </c>
      <c r="E25" s="686">
        <v>11496</v>
      </c>
      <c r="F25" s="687">
        <v>0.61391361510840559</v>
      </c>
      <c r="G25" s="686">
        <v>23946</v>
      </c>
      <c r="H25" s="688">
        <v>6.6404541435395696E-3</v>
      </c>
      <c r="I25" s="686">
        <v>420</v>
      </c>
      <c r="J25" s="688">
        <v>0.32935650725314602</v>
      </c>
      <c r="K25" s="709">
        <v>1.2302415176443091</v>
      </c>
      <c r="L25" s="686">
        <v>4949</v>
      </c>
      <c r="M25" s="689">
        <v>0.20665453012138441</v>
      </c>
      <c r="N25" s="690">
        <v>62</v>
      </c>
      <c r="O25" s="1292">
        <v>2</v>
      </c>
      <c r="P25" s="82"/>
    </row>
    <row r="26" spans="1:16" s="42" customFormat="1" ht="12.75" customHeight="1">
      <c r="A26" s="82"/>
      <c r="B26" s="2046" t="s">
        <v>913</v>
      </c>
      <c r="C26" s="390"/>
      <c r="D26" s="390"/>
      <c r="E26" s="390"/>
      <c r="F26" s="672"/>
      <c r="G26" s="390"/>
      <c r="H26" s="679"/>
      <c r="I26" s="390"/>
      <c r="J26" s="679"/>
      <c r="K26" s="679"/>
      <c r="L26" s="390"/>
      <c r="M26" s="672"/>
      <c r="N26" s="590"/>
      <c r="O26" s="1290"/>
      <c r="P26" s="82"/>
    </row>
    <row r="27" spans="1:16" s="42" customFormat="1" ht="12.75" customHeight="1">
      <c r="A27" s="82"/>
      <c r="B27" s="2046"/>
      <c r="C27" s="592" t="s">
        <v>886</v>
      </c>
      <c r="D27" s="680">
        <v>59962</v>
      </c>
      <c r="E27" s="680">
        <v>124823</v>
      </c>
      <c r="F27" s="681">
        <v>0.55558763116258303</v>
      </c>
      <c r="G27" s="680">
        <v>138221</v>
      </c>
      <c r="H27" s="607">
        <v>7.9337853405907297E-4</v>
      </c>
      <c r="I27" s="680">
        <v>1952</v>
      </c>
      <c r="J27" s="607">
        <v>0.398205771698738</v>
      </c>
      <c r="K27" s="707">
        <v>2.2285948935097699</v>
      </c>
      <c r="L27" s="680">
        <v>33054</v>
      </c>
      <c r="M27" s="355">
        <v>0.23914051382352661</v>
      </c>
      <c r="N27" s="680">
        <v>43</v>
      </c>
      <c r="O27" s="1290"/>
      <c r="P27" s="82"/>
    </row>
    <row r="28" spans="1:16" s="42" customFormat="1" ht="12.75" customHeight="1">
      <c r="A28" s="82"/>
      <c r="B28" s="2046"/>
      <c r="C28" s="592" t="s">
        <v>887</v>
      </c>
      <c r="D28" s="680">
        <v>21706</v>
      </c>
      <c r="E28" s="680">
        <v>30672</v>
      </c>
      <c r="F28" s="681">
        <v>0.514311089858425</v>
      </c>
      <c r="G28" s="680">
        <v>35668</v>
      </c>
      <c r="H28" s="607">
        <v>1.68204776908491E-3</v>
      </c>
      <c r="I28" s="680">
        <v>1532</v>
      </c>
      <c r="J28" s="607">
        <v>0.44283297825338702</v>
      </c>
      <c r="K28" s="707">
        <v>2.3059725621271498</v>
      </c>
      <c r="L28" s="680">
        <v>14374</v>
      </c>
      <c r="M28" s="355">
        <v>0.40299106895062531</v>
      </c>
      <c r="N28" s="680">
        <v>27</v>
      </c>
      <c r="O28" s="1290"/>
      <c r="P28" s="82"/>
    </row>
    <row r="29" spans="1:16" s="42" customFormat="1" ht="12.75" customHeight="1">
      <c r="A29" s="82"/>
      <c r="B29" s="2046"/>
      <c r="C29" s="592" t="s">
        <v>888</v>
      </c>
      <c r="D29" s="680">
        <v>58356</v>
      </c>
      <c r="E29" s="680">
        <v>53901</v>
      </c>
      <c r="F29" s="681">
        <v>0.460567594965194</v>
      </c>
      <c r="G29" s="680">
        <v>79942</v>
      </c>
      <c r="H29" s="607">
        <v>3.6934876516603E-3</v>
      </c>
      <c r="I29" s="680">
        <v>5186</v>
      </c>
      <c r="J29" s="607">
        <v>0.470100066686791</v>
      </c>
      <c r="K29" s="707">
        <v>2.0858823021400399</v>
      </c>
      <c r="L29" s="680">
        <v>49083</v>
      </c>
      <c r="M29" s="355">
        <v>0.61398726388659985</v>
      </c>
      <c r="N29" s="680">
        <v>141</v>
      </c>
      <c r="O29" s="1290"/>
      <c r="P29" s="82"/>
    </row>
    <row r="30" spans="1:16" s="42" customFormat="1" ht="12.75" customHeight="1">
      <c r="A30" s="82"/>
      <c r="B30" s="2046"/>
      <c r="C30" s="592" t="s">
        <v>889</v>
      </c>
      <c r="D30" s="680">
        <v>21663</v>
      </c>
      <c r="E30" s="680">
        <v>16591</v>
      </c>
      <c r="F30" s="681">
        <v>0.422043390542512</v>
      </c>
      <c r="G30" s="680">
        <v>26465</v>
      </c>
      <c r="H30" s="607">
        <v>6.4480322585207901E-3</v>
      </c>
      <c r="I30" s="680">
        <v>2743</v>
      </c>
      <c r="J30" s="607">
        <v>0.444286373375058</v>
      </c>
      <c r="K30" s="707">
        <v>1.9684365206504899</v>
      </c>
      <c r="L30" s="680">
        <v>18978</v>
      </c>
      <c r="M30" s="355">
        <v>0.71710531691484125</v>
      </c>
      <c r="N30" s="680">
        <v>75</v>
      </c>
      <c r="O30" s="1290"/>
      <c r="P30" s="82"/>
    </row>
    <row r="31" spans="1:16" s="42" customFormat="1" ht="12.75" customHeight="1">
      <c r="A31" s="82"/>
      <c r="B31" s="2046"/>
      <c r="C31" s="592" t="s">
        <v>890</v>
      </c>
      <c r="D31" s="680">
        <v>3517</v>
      </c>
      <c r="E31" s="680">
        <v>4767</v>
      </c>
      <c r="F31" s="681">
        <v>0.44284034497492403</v>
      </c>
      <c r="G31" s="680">
        <v>4931</v>
      </c>
      <c r="H31" s="607">
        <v>1.3282E-2</v>
      </c>
      <c r="I31" s="680">
        <v>602</v>
      </c>
      <c r="J31" s="607">
        <v>0.39929558755777</v>
      </c>
      <c r="K31" s="707">
        <v>2.19808582252768</v>
      </c>
      <c r="L31" s="680">
        <v>4299</v>
      </c>
      <c r="M31" s="355">
        <v>0.87193383822330406</v>
      </c>
      <c r="N31" s="680">
        <v>26</v>
      </c>
      <c r="O31" s="1290"/>
      <c r="P31" s="82"/>
    </row>
    <row r="32" spans="1:16" s="42" customFormat="1" ht="12.75" customHeight="1">
      <c r="A32" s="82"/>
      <c r="B32" s="2046"/>
      <c r="C32" s="592" t="s">
        <v>891</v>
      </c>
      <c r="D32" s="680">
        <v>2615</v>
      </c>
      <c r="E32" s="680">
        <v>2510</v>
      </c>
      <c r="F32" s="681">
        <v>0.44876244290991602</v>
      </c>
      <c r="G32" s="680">
        <v>2901</v>
      </c>
      <c r="H32" s="607">
        <v>3.9707654951849899E-2</v>
      </c>
      <c r="I32" s="680">
        <v>431</v>
      </c>
      <c r="J32" s="607">
        <v>0.40120947516814198</v>
      </c>
      <c r="K32" s="707">
        <v>1.6990222953229599</v>
      </c>
      <c r="L32" s="680">
        <v>3288</v>
      </c>
      <c r="M32" s="355">
        <v>1.1331087856617679</v>
      </c>
      <c r="N32" s="680">
        <v>48</v>
      </c>
      <c r="O32" s="1290"/>
      <c r="P32" s="82"/>
    </row>
    <row r="33" spans="1:16" s="42" customFormat="1" ht="12.75" customHeight="1">
      <c r="A33" s="82"/>
      <c r="B33" s="2046"/>
      <c r="C33" s="592" t="s">
        <v>892</v>
      </c>
      <c r="D33" s="680">
        <v>820</v>
      </c>
      <c r="E33" s="680">
        <v>1468</v>
      </c>
      <c r="F33" s="681">
        <v>0.51650624181537796</v>
      </c>
      <c r="G33" s="680">
        <v>1263</v>
      </c>
      <c r="H33" s="607">
        <v>0.26274508053138501</v>
      </c>
      <c r="I33" s="680">
        <v>58</v>
      </c>
      <c r="J33" s="607">
        <v>0.51442936199085199</v>
      </c>
      <c r="K33" s="707">
        <v>1.7012299909145501</v>
      </c>
      <c r="L33" s="680">
        <v>3427</v>
      </c>
      <c r="M33" s="355">
        <v>2.7128973581872344</v>
      </c>
      <c r="N33" s="680">
        <v>174</v>
      </c>
      <c r="O33" s="1290"/>
      <c r="P33" s="82"/>
    </row>
    <row r="34" spans="1:16" s="42" customFormat="1" ht="12.75" customHeight="1">
      <c r="A34" s="82"/>
      <c r="B34" s="2046"/>
      <c r="C34" s="628" t="s">
        <v>893</v>
      </c>
      <c r="D34" s="682">
        <v>495</v>
      </c>
      <c r="E34" s="682">
        <v>190</v>
      </c>
      <c r="F34" s="683">
        <v>0.68680783108152199</v>
      </c>
      <c r="G34" s="682">
        <v>564</v>
      </c>
      <c r="H34" s="684">
        <v>1</v>
      </c>
      <c r="I34" s="682">
        <v>64</v>
      </c>
      <c r="J34" s="684">
        <v>0.43032322426867198</v>
      </c>
      <c r="K34" s="708">
        <v>1.30912273694419</v>
      </c>
      <c r="L34" s="682">
        <v>1125</v>
      </c>
      <c r="M34" s="685">
        <v>1.9957305440414213</v>
      </c>
      <c r="N34" s="682">
        <v>225</v>
      </c>
      <c r="O34" s="1291"/>
      <c r="P34" s="82"/>
    </row>
    <row r="35" spans="1:16" s="42" customFormat="1" ht="12.75" customHeight="1">
      <c r="A35" s="82"/>
      <c r="B35" s="2046"/>
      <c r="C35" s="639" t="s">
        <v>894</v>
      </c>
      <c r="D35" s="686">
        <v>169134</v>
      </c>
      <c r="E35" s="686">
        <v>234922</v>
      </c>
      <c r="F35" s="687">
        <v>0.51539784645841225</v>
      </c>
      <c r="G35" s="686">
        <v>289955</v>
      </c>
      <c r="H35" s="688">
        <v>5.9045599013352783E-3</v>
      </c>
      <c r="I35" s="686">
        <v>12568</v>
      </c>
      <c r="J35" s="688">
        <v>0.4283402301403143</v>
      </c>
      <c r="K35" s="709">
        <v>2.1651179527772819</v>
      </c>
      <c r="L35" s="686">
        <v>127628</v>
      </c>
      <c r="M35" s="689">
        <v>0.44016590172599174</v>
      </c>
      <c r="N35" s="690">
        <v>759</v>
      </c>
      <c r="O35" s="1292">
        <v>479</v>
      </c>
      <c r="P35" s="82"/>
    </row>
    <row r="36" spans="1:16" s="42" customFormat="1" ht="12.75" customHeight="1">
      <c r="A36" s="82"/>
      <c r="B36" s="2046" t="s">
        <v>914</v>
      </c>
      <c r="C36" s="390"/>
      <c r="D36" s="390"/>
      <c r="E36" s="390"/>
      <c r="F36" s="672"/>
      <c r="G36" s="390"/>
      <c r="H36" s="679"/>
      <c r="I36" s="390"/>
      <c r="J36" s="679"/>
      <c r="K36" s="679"/>
      <c r="L36" s="390"/>
      <c r="M36" s="672"/>
      <c r="N36" s="590"/>
      <c r="O36" s="1290"/>
      <c r="P36" s="82"/>
    </row>
    <row r="37" spans="1:16" s="42" customFormat="1" ht="12.75" customHeight="1">
      <c r="A37" s="82"/>
      <c r="B37" s="2046"/>
      <c r="C37" s="592" t="s">
        <v>886</v>
      </c>
      <c r="D37" s="680">
        <v>5760</v>
      </c>
      <c r="E37" s="680">
        <v>7754</v>
      </c>
      <c r="F37" s="681">
        <v>0.55509234703477495</v>
      </c>
      <c r="G37" s="680">
        <v>11441</v>
      </c>
      <c r="H37" s="607">
        <v>9.0324145298576299E-4</v>
      </c>
      <c r="I37" s="680">
        <v>185</v>
      </c>
      <c r="J37" s="607">
        <v>0.41277385839610198</v>
      </c>
      <c r="K37" s="707">
        <v>2.0895875932572499</v>
      </c>
      <c r="L37" s="680">
        <v>2759</v>
      </c>
      <c r="M37" s="355">
        <v>0.24111616182660409</v>
      </c>
      <c r="N37" s="680">
        <v>4</v>
      </c>
      <c r="O37" s="1290"/>
      <c r="P37" s="82"/>
    </row>
    <row r="38" spans="1:16" s="42" customFormat="1" ht="12.75" customHeight="1">
      <c r="A38" s="82"/>
      <c r="B38" s="2046"/>
      <c r="C38" s="592" t="s">
        <v>887</v>
      </c>
      <c r="D38" s="680">
        <v>10136</v>
      </c>
      <c r="E38" s="680">
        <v>7773</v>
      </c>
      <c r="F38" s="681">
        <v>0.57491387395037097</v>
      </c>
      <c r="G38" s="680">
        <v>14579</v>
      </c>
      <c r="H38" s="607">
        <v>1.632E-3</v>
      </c>
      <c r="I38" s="680">
        <v>368</v>
      </c>
      <c r="J38" s="607">
        <v>0.377517525531821</v>
      </c>
      <c r="K38" s="707">
        <v>1.8344925336312601</v>
      </c>
      <c r="L38" s="680">
        <v>4378</v>
      </c>
      <c r="M38" s="355">
        <v>0.30030251074095282</v>
      </c>
      <c r="N38" s="680">
        <v>9</v>
      </c>
      <c r="O38" s="1290"/>
      <c r="P38" s="82"/>
    </row>
    <row r="39" spans="1:16" s="42" customFormat="1" ht="12.75" customHeight="1">
      <c r="A39" s="82"/>
      <c r="B39" s="2046"/>
      <c r="C39" s="592" t="s">
        <v>888</v>
      </c>
      <c r="D39" s="680">
        <v>12506</v>
      </c>
      <c r="E39" s="680">
        <v>9386</v>
      </c>
      <c r="F39" s="681">
        <v>0.54103037652284902</v>
      </c>
      <c r="G39" s="680">
        <v>16348</v>
      </c>
      <c r="H39" s="607">
        <v>3.1034491294570001E-3</v>
      </c>
      <c r="I39" s="680">
        <v>830</v>
      </c>
      <c r="J39" s="607">
        <v>0.38371216660311402</v>
      </c>
      <c r="K39" s="707">
        <v>1.7541328311118101</v>
      </c>
      <c r="L39" s="680">
        <v>7060</v>
      </c>
      <c r="M39" s="355">
        <v>0.43183858189747992</v>
      </c>
      <c r="N39" s="680">
        <v>21</v>
      </c>
      <c r="O39" s="1290"/>
      <c r="P39" s="82"/>
    </row>
    <row r="40" spans="1:16" s="42" customFormat="1" ht="12.75" customHeight="1">
      <c r="A40" s="82"/>
      <c r="B40" s="2046"/>
      <c r="C40" s="592" t="s">
        <v>889</v>
      </c>
      <c r="D40" s="680">
        <v>1317</v>
      </c>
      <c r="E40" s="680">
        <v>488</v>
      </c>
      <c r="F40" s="681">
        <v>0.30670293956404598</v>
      </c>
      <c r="G40" s="680">
        <v>1431</v>
      </c>
      <c r="H40" s="607">
        <v>6.47689470837469E-3</v>
      </c>
      <c r="I40" s="680">
        <v>116</v>
      </c>
      <c r="J40" s="607">
        <v>0.47247415041641799</v>
      </c>
      <c r="K40" s="707">
        <v>1.71388032837247</v>
      </c>
      <c r="L40" s="680">
        <v>1082</v>
      </c>
      <c r="M40" s="355">
        <v>0.75614102895345314</v>
      </c>
      <c r="N40" s="680">
        <v>4</v>
      </c>
      <c r="O40" s="1290"/>
      <c r="P40" s="82"/>
    </row>
    <row r="41" spans="1:16" s="42" customFormat="1" ht="12.75" customHeight="1">
      <c r="A41" s="82"/>
      <c r="B41" s="2046"/>
      <c r="C41" s="592" t="s">
        <v>890</v>
      </c>
      <c r="D41" s="680">
        <v>305</v>
      </c>
      <c r="E41" s="680">
        <v>87</v>
      </c>
      <c r="F41" s="681">
        <v>0.31207428550498101</v>
      </c>
      <c r="G41" s="680">
        <v>328</v>
      </c>
      <c r="H41" s="607">
        <v>1.3282E-2</v>
      </c>
      <c r="I41" s="680">
        <v>14</v>
      </c>
      <c r="J41" s="607">
        <v>0.56995597858482605</v>
      </c>
      <c r="K41" s="707">
        <v>1.65805807838176</v>
      </c>
      <c r="L41" s="680">
        <v>404</v>
      </c>
      <c r="M41" s="355">
        <v>1.2337950739217201</v>
      </c>
      <c r="N41" s="680">
        <v>2</v>
      </c>
      <c r="O41" s="1290"/>
      <c r="P41" s="82"/>
    </row>
    <row r="42" spans="1:16" s="42" customFormat="1" ht="12.75" customHeight="1">
      <c r="A42" s="82"/>
      <c r="B42" s="2046"/>
      <c r="C42" s="592" t="s">
        <v>891</v>
      </c>
      <c r="D42" s="680">
        <v>170</v>
      </c>
      <c r="E42" s="680">
        <v>15</v>
      </c>
      <c r="F42" s="681">
        <v>0.36685370918861299</v>
      </c>
      <c r="G42" s="680">
        <v>230</v>
      </c>
      <c r="H42" s="607">
        <v>3.9037451578774897E-2</v>
      </c>
      <c r="I42" s="680">
        <v>8</v>
      </c>
      <c r="J42" s="607">
        <v>0.44442783854492901</v>
      </c>
      <c r="K42" s="707">
        <v>1.1117802150457901</v>
      </c>
      <c r="L42" s="680">
        <v>279</v>
      </c>
      <c r="M42" s="355">
        <v>1.2131745039407693</v>
      </c>
      <c r="N42" s="680">
        <v>4</v>
      </c>
      <c r="O42" s="1290"/>
      <c r="P42" s="82"/>
    </row>
    <row r="43" spans="1:16" s="42" customFormat="1" ht="12.75" customHeight="1">
      <c r="A43" s="82"/>
      <c r="B43" s="2046"/>
      <c r="C43" s="592" t="s">
        <v>892</v>
      </c>
      <c r="D43" s="680">
        <v>149</v>
      </c>
      <c r="E43" s="680">
        <v>60</v>
      </c>
      <c r="F43" s="681">
        <v>0.44038321831486799</v>
      </c>
      <c r="G43" s="680">
        <v>73</v>
      </c>
      <c r="H43" s="607">
        <v>0.20549107738848299</v>
      </c>
      <c r="I43" s="680">
        <v>9</v>
      </c>
      <c r="J43" s="607">
        <v>0.36353941118301702</v>
      </c>
      <c r="K43" s="707">
        <v>1.4098973014448599</v>
      </c>
      <c r="L43" s="680">
        <v>141</v>
      </c>
      <c r="M43" s="355">
        <v>1.9380185868464332</v>
      </c>
      <c r="N43" s="680">
        <v>5</v>
      </c>
      <c r="O43" s="1290"/>
      <c r="P43" s="82"/>
    </row>
    <row r="44" spans="1:16" s="42" customFormat="1" ht="12.75" customHeight="1">
      <c r="A44" s="82"/>
      <c r="B44" s="2046"/>
      <c r="C44" s="628" t="s">
        <v>893</v>
      </c>
      <c r="D44" s="682">
        <v>179</v>
      </c>
      <c r="E44" s="682">
        <v>21</v>
      </c>
      <c r="F44" s="683">
        <v>1</v>
      </c>
      <c r="G44" s="682">
        <v>173</v>
      </c>
      <c r="H44" s="684">
        <v>1</v>
      </c>
      <c r="I44" s="682">
        <v>2</v>
      </c>
      <c r="J44" s="684">
        <v>0.52327051162404303</v>
      </c>
      <c r="K44" s="708">
        <v>2.6329790817172798</v>
      </c>
      <c r="L44" s="682">
        <v>995</v>
      </c>
      <c r="M44" s="685">
        <v>5.7636110793738879</v>
      </c>
      <c r="N44" s="682">
        <v>15</v>
      </c>
      <c r="O44" s="1291"/>
      <c r="P44" s="82"/>
    </row>
    <row r="45" spans="1:16" s="42" customFormat="1" ht="12.75" customHeight="1">
      <c r="A45" s="82"/>
      <c r="B45" s="2047"/>
      <c r="C45" s="674" t="s">
        <v>894</v>
      </c>
      <c r="D45" s="694">
        <v>30522</v>
      </c>
      <c r="E45" s="694">
        <v>25584</v>
      </c>
      <c r="F45" s="695">
        <v>0.55038581526782926</v>
      </c>
      <c r="G45" s="694">
        <v>44603</v>
      </c>
      <c r="H45" s="696">
        <v>6.6143960308193252E-3</v>
      </c>
      <c r="I45" s="694">
        <v>1532</v>
      </c>
      <c r="J45" s="696">
        <v>0.39417770758024928</v>
      </c>
      <c r="K45" s="710">
        <v>1.8639807694075468</v>
      </c>
      <c r="L45" s="694">
        <v>17098</v>
      </c>
      <c r="M45" s="698">
        <v>0.38333267476697025</v>
      </c>
      <c r="N45" s="699">
        <v>64</v>
      </c>
      <c r="O45" s="1293">
        <v>30</v>
      </c>
      <c r="P45" s="82"/>
    </row>
    <row r="46" spans="1:16" s="42" customFormat="1" ht="12.75" customHeight="1">
      <c r="A46" s="82"/>
      <c r="B46" s="1294" t="s">
        <v>166</v>
      </c>
      <c r="C46" s="700"/>
      <c r="D46" s="701">
        <v>375162</v>
      </c>
      <c r="E46" s="701">
        <v>275194</v>
      </c>
      <c r="F46" s="702">
        <v>0.52224059073168694</v>
      </c>
      <c r="G46" s="701">
        <v>518879</v>
      </c>
      <c r="H46" s="703">
        <v>4.9195955717077251E-3</v>
      </c>
      <c r="I46" s="701">
        <v>14662</v>
      </c>
      <c r="J46" s="703">
        <v>0.32336176088522489</v>
      </c>
      <c r="K46" s="711">
        <v>1.9557874968939291</v>
      </c>
      <c r="L46" s="701">
        <v>154081</v>
      </c>
      <c r="M46" s="705">
        <v>0.29694916788193598</v>
      </c>
      <c r="N46" s="706">
        <v>955</v>
      </c>
      <c r="O46" s="1295">
        <v>512</v>
      </c>
      <c r="P46" s="82"/>
    </row>
    <row r="47" spans="1:16" s="42" customFormat="1" ht="6" customHeight="1">
      <c r="A47" s="82"/>
      <c r="B47" s="97"/>
      <c r="C47" s="82"/>
      <c r="D47" s="82"/>
      <c r="E47" s="82"/>
      <c r="F47" s="98"/>
      <c r="G47" s="82"/>
      <c r="H47" s="99"/>
      <c r="I47" s="82"/>
      <c r="J47" s="200"/>
      <c r="K47" s="99"/>
      <c r="L47" s="82"/>
      <c r="M47" s="98"/>
      <c r="N47" s="82"/>
      <c r="O47" s="82"/>
      <c r="P47" s="82"/>
    </row>
    <row r="48" spans="1:16" s="42" customFormat="1" ht="15.75" customHeight="1">
      <c r="A48" s="82"/>
      <c r="B48" s="2049" t="s">
        <v>3</v>
      </c>
      <c r="C48" s="2050"/>
      <c r="D48" s="1296"/>
      <c r="E48" s="1296"/>
      <c r="F48" s="1296"/>
      <c r="G48" s="1296"/>
      <c r="H48" s="1297"/>
      <c r="I48" s="1296"/>
      <c r="J48" s="1297"/>
      <c r="K48" s="1297"/>
      <c r="L48" s="1296"/>
      <c r="M48" s="1298"/>
      <c r="N48" s="1299"/>
      <c r="O48" s="1300"/>
      <c r="P48" s="82"/>
    </row>
    <row r="49" spans="1:16" s="42" customFormat="1" ht="12.75" customHeight="1">
      <c r="A49" s="82"/>
      <c r="B49" s="2046" t="s">
        <v>178</v>
      </c>
      <c r="C49" s="390"/>
      <c r="D49" s="390"/>
      <c r="E49" s="390"/>
      <c r="F49" s="672"/>
      <c r="G49" s="390"/>
      <c r="H49" s="679"/>
      <c r="I49" s="390"/>
      <c r="J49" s="679"/>
      <c r="K49" s="679"/>
      <c r="L49" s="390"/>
      <c r="M49" s="672"/>
      <c r="N49" s="590"/>
      <c r="O49" s="1290"/>
      <c r="P49" s="82"/>
    </row>
    <row r="50" spans="1:16" s="42" customFormat="1" ht="12.75" customHeight="1">
      <c r="A50" s="82"/>
      <c r="B50" s="2046"/>
      <c r="C50" s="592" t="s">
        <v>886</v>
      </c>
      <c r="D50" s="680">
        <v>145949</v>
      </c>
      <c r="E50" s="680">
        <v>2022</v>
      </c>
      <c r="F50" s="681">
        <v>0.42293681420703</v>
      </c>
      <c r="G50" s="680">
        <v>147064</v>
      </c>
      <c r="H50" s="607">
        <v>1.4872465715244301E-4</v>
      </c>
      <c r="I50" s="680">
        <v>107</v>
      </c>
      <c r="J50" s="607">
        <v>9.5512881518636697E-2</v>
      </c>
      <c r="K50" s="707">
        <v>1.3847640330986299</v>
      </c>
      <c r="L50" s="680">
        <v>2286</v>
      </c>
      <c r="M50" s="355">
        <v>1.5537612013615079E-2</v>
      </c>
      <c r="N50" s="680">
        <v>4</v>
      </c>
      <c r="O50" s="1290"/>
      <c r="P50" s="180"/>
    </row>
    <row r="51" spans="1:16" s="42" customFormat="1" ht="12.75" customHeight="1">
      <c r="A51" s="82"/>
      <c r="B51" s="2046"/>
      <c r="C51" s="592" t="s">
        <v>887</v>
      </c>
      <c r="D51" s="680">
        <v>902</v>
      </c>
      <c r="E51" s="680">
        <v>7</v>
      </c>
      <c r="F51" s="681">
        <v>0.30195999068664398</v>
      </c>
      <c r="G51" s="680">
        <v>904</v>
      </c>
      <c r="H51" s="607">
        <v>2.0270000000000002E-3</v>
      </c>
      <c r="I51" s="680">
        <v>4</v>
      </c>
      <c r="J51" s="607">
        <v>0.219905332673348</v>
      </c>
      <c r="K51" s="707">
        <v>3.4466718572756299</v>
      </c>
      <c r="L51" s="680">
        <v>264</v>
      </c>
      <c r="M51" s="355">
        <v>0.29232529900155274</v>
      </c>
      <c r="N51" s="680">
        <v>0</v>
      </c>
      <c r="O51" s="1290"/>
      <c r="P51" s="180"/>
    </row>
    <row r="52" spans="1:16" s="42" customFormat="1" ht="12.75" customHeight="1">
      <c r="A52" s="82"/>
      <c r="B52" s="2046"/>
      <c r="C52" s="592" t="s">
        <v>888</v>
      </c>
      <c r="D52" s="680">
        <v>1420</v>
      </c>
      <c r="E52" s="680">
        <v>123</v>
      </c>
      <c r="F52" s="681">
        <v>0.46425506920596898</v>
      </c>
      <c r="G52" s="680">
        <v>1478</v>
      </c>
      <c r="H52" s="607">
        <v>3.3295741430439301E-3</v>
      </c>
      <c r="I52" s="680">
        <v>11</v>
      </c>
      <c r="J52" s="607">
        <v>0.24511231611707501</v>
      </c>
      <c r="K52" s="707">
        <v>2.2537056279226402</v>
      </c>
      <c r="L52" s="680">
        <v>462</v>
      </c>
      <c r="M52" s="355">
        <v>0.31285759779249783</v>
      </c>
      <c r="N52" s="680">
        <v>1</v>
      </c>
      <c r="O52" s="1290"/>
      <c r="P52" s="180"/>
    </row>
    <row r="53" spans="1:16" s="42" customFormat="1" ht="12.75" customHeight="1">
      <c r="A53" s="82"/>
      <c r="B53" s="2046"/>
      <c r="C53" s="592" t="s">
        <v>889</v>
      </c>
      <c r="D53" s="680">
        <v>1268</v>
      </c>
      <c r="E53" s="680">
        <v>4</v>
      </c>
      <c r="F53" s="681">
        <v>0.45819346619013002</v>
      </c>
      <c r="G53" s="680">
        <v>1270</v>
      </c>
      <c r="H53" s="607">
        <v>6.3827620231001799E-3</v>
      </c>
      <c r="I53" s="680">
        <v>8</v>
      </c>
      <c r="J53" s="607">
        <v>0.22836409784317399</v>
      </c>
      <c r="K53" s="707">
        <v>1.3262125449407201</v>
      </c>
      <c r="L53" s="680">
        <v>439</v>
      </c>
      <c r="M53" s="355">
        <v>0.34575190329141126</v>
      </c>
      <c r="N53" s="680">
        <v>2</v>
      </c>
      <c r="O53" s="1290"/>
      <c r="P53" s="180"/>
    </row>
    <row r="54" spans="1:16" s="42" customFormat="1" ht="12.75" customHeight="1">
      <c r="A54" s="82"/>
      <c r="B54" s="2046"/>
      <c r="C54" s="592" t="s">
        <v>890</v>
      </c>
      <c r="D54" s="680">
        <v>1768</v>
      </c>
      <c r="E54" s="680">
        <v>0</v>
      </c>
      <c r="F54" s="681">
        <v>0.44</v>
      </c>
      <c r="G54" s="680">
        <v>1768</v>
      </c>
      <c r="H54" s="607">
        <v>1.3282E-2</v>
      </c>
      <c r="I54" s="680">
        <v>5</v>
      </c>
      <c r="J54" s="607">
        <v>0.17668124263836499</v>
      </c>
      <c r="K54" s="707">
        <v>1.2549077713393699</v>
      </c>
      <c r="L54" s="680">
        <v>655</v>
      </c>
      <c r="M54" s="355">
        <v>0.37064156575291912</v>
      </c>
      <c r="N54" s="680">
        <v>4</v>
      </c>
      <c r="O54" s="1290"/>
      <c r="P54" s="180"/>
    </row>
    <row r="55" spans="1:16" s="42" customFormat="1" ht="12.75" customHeight="1">
      <c r="A55" s="82"/>
      <c r="B55" s="2046"/>
      <c r="C55" s="592" t="s">
        <v>891</v>
      </c>
      <c r="D55" s="680">
        <v>162</v>
      </c>
      <c r="E55" s="680">
        <v>0</v>
      </c>
      <c r="F55" s="681">
        <v>0</v>
      </c>
      <c r="G55" s="680">
        <v>162</v>
      </c>
      <c r="H55" s="607">
        <v>2.5597000000000002E-2</v>
      </c>
      <c r="I55" s="680">
        <v>3</v>
      </c>
      <c r="J55" s="607">
        <v>7.6135105728794603E-2</v>
      </c>
      <c r="K55" s="707">
        <v>1.20632238417663</v>
      </c>
      <c r="L55" s="680">
        <v>36</v>
      </c>
      <c r="M55" s="355">
        <v>0.21930312254931181</v>
      </c>
      <c r="N55" s="680">
        <v>0</v>
      </c>
      <c r="O55" s="1290"/>
      <c r="P55" s="180"/>
    </row>
    <row r="56" spans="1:16" s="42" customFormat="1" ht="12.75" customHeight="1">
      <c r="A56" s="82"/>
      <c r="B56" s="2046"/>
      <c r="C56" s="592" t="s">
        <v>892</v>
      </c>
      <c r="D56" s="680">
        <v>499</v>
      </c>
      <c r="E56" s="680">
        <v>0</v>
      </c>
      <c r="F56" s="681">
        <v>0</v>
      </c>
      <c r="G56" s="680">
        <v>499</v>
      </c>
      <c r="H56" s="607">
        <v>0.17858499999999999</v>
      </c>
      <c r="I56" s="680">
        <v>1</v>
      </c>
      <c r="J56" s="607">
        <v>3.11113794581485E-2</v>
      </c>
      <c r="K56" s="707">
        <v>1</v>
      </c>
      <c r="L56" s="680">
        <v>79</v>
      </c>
      <c r="M56" s="355">
        <v>0.15864374853895447</v>
      </c>
      <c r="N56" s="680">
        <v>3</v>
      </c>
      <c r="O56" s="1290"/>
      <c r="P56" s="82"/>
    </row>
    <row r="57" spans="1:16" s="42" customFormat="1" ht="12.75" customHeight="1">
      <c r="A57" s="82"/>
      <c r="B57" s="2046"/>
      <c r="C57" s="628" t="s">
        <v>893</v>
      </c>
      <c r="D57" s="682">
        <v>211</v>
      </c>
      <c r="E57" s="682">
        <v>0</v>
      </c>
      <c r="F57" s="683">
        <v>0</v>
      </c>
      <c r="G57" s="682">
        <v>211</v>
      </c>
      <c r="H57" s="684">
        <v>1</v>
      </c>
      <c r="I57" s="682">
        <v>1</v>
      </c>
      <c r="J57" s="684">
        <v>0.25</v>
      </c>
      <c r="K57" s="708">
        <v>3.9397806837035501</v>
      </c>
      <c r="L57" s="682">
        <v>0</v>
      </c>
      <c r="M57" s="685">
        <v>0</v>
      </c>
      <c r="N57" s="682">
        <v>53</v>
      </c>
      <c r="O57" s="1291"/>
      <c r="P57" s="82"/>
    </row>
    <row r="58" spans="1:16" s="42" customFormat="1" ht="12.75" customHeight="1">
      <c r="A58" s="82"/>
      <c r="B58" s="2046"/>
      <c r="C58" s="639" t="s">
        <v>894</v>
      </c>
      <c r="D58" s="686">
        <v>152179</v>
      </c>
      <c r="E58" s="686">
        <v>2156</v>
      </c>
      <c r="F58" s="687">
        <v>0.42497274573247662</v>
      </c>
      <c r="G58" s="686">
        <v>153356</v>
      </c>
      <c r="H58" s="688">
        <v>2.3753158681295138E-3</v>
      </c>
      <c r="I58" s="686">
        <v>140</v>
      </c>
      <c r="J58" s="688">
        <v>9.970637475392756E-2</v>
      </c>
      <c r="K58" s="709">
        <v>1.4053860904593931</v>
      </c>
      <c r="L58" s="686">
        <v>4221</v>
      </c>
      <c r="M58" s="689">
        <v>2.7523135558039036E-2</v>
      </c>
      <c r="N58" s="690">
        <v>67</v>
      </c>
      <c r="O58" s="1292">
        <v>0</v>
      </c>
      <c r="P58" s="82"/>
    </row>
    <row r="59" spans="1:16" s="42" customFormat="1" ht="12.75" customHeight="1">
      <c r="A59" s="82"/>
      <c r="B59" s="2046" t="s">
        <v>177</v>
      </c>
      <c r="C59" s="390"/>
      <c r="D59" s="390"/>
      <c r="E59" s="390"/>
      <c r="F59" s="672"/>
      <c r="G59" s="390"/>
      <c r="H59" s="679"/>
      <c r="I59" s="390"/>
      <c r="J59" s="679"/>
      <c r="K59" s="679"/>
      <c r="L59" s="390"/>
      <c r="M59" s="672"/>
      <c r="N59" s="590"/>
      <c r="O59" s="1290"/>
      <c r="P59" s="82"/>
    </row>
    <row r="60" spans="1:16" s="42" customFormat="1" ht="12.75" customHeight="1">
      <c r="A60" s="82"/>
      <c r="B60" s="2046"/>
      <c r="C60" s="592" t="s">
        <v>886</v>
      </c>
      <c r="D60" s="680">
        <v>11577</v>
      </c>
      <c r="E60" s="680">
        <v>9949</v>
      </c>
      <c r="F60" s="681">
        <v>0.63200027221622901</v>
      </c>
      <c r="G60" s="680">
        <v>18199</v>
      </c>
      <c r="H60" s="607">
        <v>5.7454700671679803E-4</v>
      </c>
      <c r="I60" s="680">
        <v>303</v>
      </c>
      <c r="J60" s="607">
        <v>0.30946650086663802</v>
      </c>
      <c r="K60" s="707">
        <v>1.3744786235503501</v>
      </c>
      <c r="L60" s="680">
        <v>2448</v>
      </c>
      <c r="M60" s="355">
        <v>0.13451016352669848</v>
      </c>
      <c r="N60" s="680">
        <v>3</v>
      </c>
      <c r="O60" s="1290"/>
      <c r="P60" s="82"/>
    </row>
    <row r="61" spans="1:16" s="42" customFormat="1" ht="12.75" customHeight="1">
      <c r="A61" s="82"/>
      <c r="B61" s="2046"/>
      <c r="C61" s="592" t="s">
        <v>887</v>
      </c>
      <c r="D61" s="680">
        <v>1461</v>
      </c>
      <c r="E61" s="680">
        <v>489</v>
      </c>
      <c r="F61" s="681">
        <v>0.49560127167669699</v>
      </c>
      <c r="G61" s="680">
        <v>1703</v>
      </c>
      <c r="H61" s="607">
        <v>1.9483636451184899E-3</v>
      </c>
      <c r="I61" s="680">
        <v>33</v>
      </c>
      <c r="J61" s="607">
        <v>0.372573361665063</v>
      </c>
      <c r="K61" s="707">
        <v>0.95100222908967602</v>
      </c>
      <c r="L61" s="680">
        <v>560</v>
      </c>
      <c r="M61" s="355">
        <v>0.32895782495865666</v>
      </c>
      <c r="N61" s="680">
        <v>1</v>
      </c>
      <c r="O61" s="1290"/>
      <c r="P61" s="82"/>
    </row>
    <row r="62" spans="1:16" s="42" customFormat="1" ht="12.75" customHeight="1">
      <c r="A62" s="82"/>
      <c r="B62" s="2046"/>
      <c r="C62" s="592" t="s">
        <v>888</v>
      </c>
      <c r="D62" s="680">
        <v>1320</v>
      </c>
      <c r="E62" s="680">
        <v>797</v>
      </c>
      <c r="F62" s="681">
        <v>0.58822018953983202</v>
      </c>
      <c r="G62" s="680">
        <v>1467</v>
      </c>
      <c r="H62" s="607">
        <v>3.7954844954698401E-3</v>
      </c>
      <c r="I62" s="680">
        <v>63</v>
      </c>
      <c r="J62" s="607">
        <v>0.38719012880486903</v>
      </c>
      <c r="K62" s="707">
        <v>0.98385838156759597</v>
      </c>
      <c r="L62" s="680">
        <v>642</v>
      </c>
      <c r="M62" s="355">
        <v>0.43781157177325469</v>
      </c>
      <c r="N62" s="680">
        <v>2</v>
      </c>
      <c r="O62" s="1290"/>
      <c r="P62" s="82"/>
    </row>
    <row r="63" spans="1:16" s="42" customFormat="1" ht="12.75" customHeight="1">
      <c r="A63" s="82"/>
      <c r="B63" s="2046"/>
      <c r="C63" s="592" t="s">
        <v>889</v>
      </c>
      <c r="D63" s="680">
        <v>1334</v>
      </c>
      <c r="E63" s="680">
        <v>177</v>
      </c>
      <c r="F63" s="681">
        <v>0.39887013856635001</v>
      </c>
      <c r="G63" s="680">
        <v>1405</v>
      </c>
      <c r="H63" s="607">
        <v>5.2337918928164204E-3</v>
      </c>
      <c r="I63" s="680">
        <v>19</v>
      </c>
      <c r="J63" s="607">
        <v>0.38841352083474001</v>
      </c>
      <c r="K63" s="707">
        <v>0.67657952768479801</v>
      </c>
      <c r="L63" s="680">
        <v>802</v>
      </c>
      <c r="M63" s="355">
        <v>0.57123411671615254</v>
      </c>
      <c r="N63" s="680">
        <v>3</v>
      </c>
      <c r="O63" s="1290"/>
      <c r="P63" s="82"/>
    </row>
    <row r="64" spans="1:16" s="42" customFormat="1" ht="12.75" customHeight="1">
      <c r="A64" s="82"/>
      <c r="B64" s="2046"/>
      <c r="C64" s="592" t="s">
        <v>890</v>
      </c>
      <c r="D64" s="680">
        <v>207</v>
      </c>
      <c r="E64" s="680">
        <v>11</v>
      </c>
      <c r="F64" s="681">
        <v>0.578153598570885</v>
      </c>
      <c r="G64" s="680">
        <v>213</v>
      </c>
      <c r="H64" s="607">
        <v>1.3282E-2</v>
      </c>
      <c r="I64" s="680">
        <v>14</v>
      </c>
      <c r="J64" s="607">
        <v>0.31501745126535502</v>
      </c>
      <c r="K64" s="707">
        <v>0.746523994015588</v>
      </c>
      <c r="L64" s="680">
        <v>130</v>
      </c>
      <c r="M64" s="355">
        <v>0.60782416703026654</v>
      </c>
      <c r="N64" s="680">
        <v>1</v>
      </c>
      <c r="O64" s="1290"/>
      <c r="P64" s="82"/>
    </row>
    <row r="65" spans="1:16" s="42" customFormat="1" ht="12.75" customHeight="1">
      <c r="A65" s="82"/>
      <c r="B65" s="2046"/>
      <c r="C65" s="592" t="s">
        <v>891</v>
      </c>
      <c r="D65" s="680">
        <v>0</v>
      </c>
      <c r="E65" s="680">
        <v>0</v>
      </c>
      <c r="F65" s="681">
        <v>0</v>
      </c>
      <c r="G65" s="680">
        <v>0</v>
      </c>
      <c r="H65" s="607">
        <v>0</v>
      </c>
      <c r="I65" s="680">
        <v>0</v>
      </c>
      <c r="J65" s="607">
        <v>0</v>
      </c>
      <c r="K65" s="707">
        <v>0</v>
      </c>
      <c r="L65" s="680">
        <v>0</v>
      </c>
      <c r="M65" s="355">
        <v>0</v>
      </c>
      <c r="N65" s="680">
        <v>0</v>
      </c>
      <c r="O65" s="1290"/>
      <c r="P65" s="82"/>
    </row>
    <row r="66" spans="1:16" s="42" customFormat="1" ht="12.75" customHeight="1">
      <c r="A66" s="82"/>
      <c r="B66" s="2046"/>
      <c r="C66" s="592" t="s">
        <v>892</v>
      </c>
      <c r="D66" s="680">
        <v>0</v>
      </c>
      <c r="E66" s="680">
        <v>0</v>
      </c>
      <c r="F66" s="681">
        <v>1</v>
      </c>
      <c r="G66" s="680">
        <v>0</v>
      </c>
      <c r="H66" s="607">
        <v>0.34443400000000002</v>
      </c>
      <c r="I66" s="680">
        <v>2</v>
      </c>
      <c r="J66" s="607">
        <v>0.03</v>
      </c>
      <c r="K66" s="707">
        <v>1</v>
      </c>
      <c r="L66" s="680">
        <v>0</v>
      </c>
      <c r="M66" s="355">
        <v>0.16617600654499687</v>
      </c>
      <c r="N66" s="680">
        <v>0</v>
      </c>
      <c r="O66" s="1290"/>
      <c r="P66" s="82"/>
    </row>
    <row r="67" spans="1:16" s="42" customFormat="1" ht="12.75" customHeight="1">
      <c r="A67" s="82"/>
      <c r="B67" s="2046"/>
      <c r="C67" s="628" t="s">
        <v>893</v>
      </c>
      <c r="D67" s="682">
        <v>113</v>
      </c>
      <c r="E67" s="682">
        <v>3</v>
      </c>
      <c r="F67" s="683">
        <v>0.54949529849187395</v>
      </c>
      <c r="G67" s="682">
        <v>114</v>
      </c>
      <c r="H67" s="684">
        <v>1</v>
      </c>
      <c r="I67" s="682">
        <v>3</v>
      </c>
      <c r="J67" s="684">
        <v>0.399711890333941</v>
      </c>
      <c r="K67" s="708">
        <v>2.6641553504517401</v>
      </c>
      <c r="L67" s="682">
        <v>1</v>
      </c>
      <c r="M67" s="685">
        <v>5.1387009653665145E-3</v>
      </c>
      <c r="N67" s="682">
        <v>46</v>
      </c>
      <c r="O67" s="1291"/>
      <c r="P67" s="82"/>
    </row>
    <row r="68" spans="1:16" s="42" customFormat="1" ht="12.75" customHeight="1">
      <c r="A68" s="82"/>
      <c r="B68" s="2046"/>
      <c r="C68" s="639" t="s">
        <v>894</v>
      </c>
      <c r="D68" s="686">
        <v>16012</v>
      </c>
      <c r="E68" s="686">
        <v>11426</v>
      </c>
      <c r="F68" s="687">
        <v>0.61942734886885853</v>
      </c>
      <c r="G68" s="686">
        <v>23101</v>
      </c>
      <c r="H68" s="688">
        <v>6.2186828332629913E-3</v>
      </c>
      <c r="I68" s="686">
        <v>437</v>
      </c>
      <c r="J68" s="688">
        <v>0.32435084248312768</v>
      </c>
      <c r="K68" s="709">
        <v>1.2765891573898329</v>
      </c>
      <c r="L68" s="686">
        <v>4583</v>
      </c>
      <c r="M68" s="689">
        <v>0.1983913541763882</v>
      </c>
      <c r="N68" s="690">
        <v>56</v>
      </c>
      <c r="O68" s="1292">
        <v>2</v>
      </c>
      <c r="P68" s="82"/>
    </row>
    <row r="69" spans="1:16" s="42" customFormat="1" ht="12.75" customHeight="1">
      <c r="A69" s="82"/>
      <c r="B69" s="2046" t="s">
        <v>913</v>
      </c>
      <c r="C69" s="390"/>
      <c r="D69" s="390"/>
      <c r="E69" s="390"/>
      <c r="F69" s="672"/>
      <c r="G69" s="390"/>
      <c r="H69" s="679"/>
      <c r="I69" s="390"/>
      <c r="J69" s="679"/>
      <c r="K69" s="679"/>
      <c r="L69" s="390"/>
      <c r="M69" s="672"/>
      <c r="N69" s="590"/>
      <c r="O69" s="1290"/>
      <c r="P69" s="82"/>
    </row>
    <row r="70" spans="1:16" s="42" customFormat="1" ht="12.75" customHeight="1">
      <c r="A70" s="82"/>
      <c r="B70" s="2046"/>
      <c r="C70" s="592" t="s">
        <v>886</v>
      </c>
      <c r="D70" s="680">
        <v>57303</v>
      </c>
      <c r="E70" s="680">
        <v>118386</v>
      </c>
      <c r="F70" s="681">
        <v>0.551328781471211</v>
      </c>
      <c r="G70" s="680">
        <v>131783</v>
      </c>
      <c r="H70" s="607">
        <v>7.9553729792154998E-4</v>
      </c>
      <c r="I70" s="680">
        <v>1881</v>
      </c>
      <c r="J70" s="607">
        <v>0.39661031416695602</v>
      </c>
      <c r="K70" s="707">
        <v>2.18982945396673</v>
      </c>
      <c r="L70" s="680">
        <v>31151</v>
      </c>
      <c r="M70" s="355">
        <v>0.23638141906708388</v>
      </c>
      <c r="N70" s="680">
        <v>41</v>
      </c>
      <c r="O70" s="1290"/>
      <c r="P70" s="82"/>
    </row>
    <row r="71" spans="1:16" s="42" customFormat="1" ht="12.75" customHeight="1">
      <c r="A71" s="82"/>
      <c r="B71" s="2046"/>
      <c r="C71" s="592" t="s">
        <v>887</v>
      </c>
      <c r="D71" s="680">
        <v>18445</v>
      </c>
      <c r="E71" s="680">
        <v>35473</v>
      </c>
      <c r="F71" s="681">
        <v>0.50229824315586002</v>
      </c>
      <c r="G71" s="680">
        <v>34140</v>
      </c>
      <c r="H71" s="607">
        <v>1.6749908862118601E-3</v>
      </c>
      <c r="I71" s="680">
        <v>1504</v>
      </c>
      <c r="J71" s="607">
        <v>0.44408562423348302</v>
      </c>
      <c r="K71" s="707">
        <v>2.3491241730132901</v>
      </c>
      <c r="L71" s="680">
        <v>13935</v>
      </c>
      <c r="M71" s="355">
        <v>0.40817507789429858</v>
      </c>
      <c r="N71" s="680">
        <v>26</v>
      </c>
      <c r="O71" s="1290"/>
      <c r="P71" s="82"/>
    </row>
    <row r="72" spans="1:16" s="42" customFormat="1" ht="12.75" customHeight="1">
      <c r="A72" s="82"/>
      <c r="B72" s="2046"/>
      <c r="C72" s="592" t="s">
        <v>888</v>
      </c>
      <c r="D72" s="680">
        <v>53683</v>
      </c>
      <c r="E72" s="680">
        <v>54567</v>
      </c>
      <c r="F72" s="681">
        <v>0.45403806407696901</v>
      </c>
      <c r="G72" s="680">
        <v>74943</v>
      </c>
      <c r="H72" s="607">
        <v>3.6931386738965699E-3</v>
      </c>
      <c r="I72" s="680">
        <v>5080</v>
      </c>
      <c r="J72" s="607">
        <v>0.47240943406299601</v>
      </c>
      <c r="K72" s="707">
        <v>2.09761830461479</v>
      </c>
      <c r="L72" s="680">
        <v>46289</v>
      </c>
      <c r="M72" s="355">
        <v>0.61764168439055311</v>
      </c>
      <c r="N72" s="680">
        <v>133</v>
      </c>
      <c r="O72" s="1290"/>
      <c r="P72" s="82"/>
    </row>
    <row r="73" spans="1:16" s="42" customFormat="1" ht="12.75" customHeight="1">
      <c r="A73" s="82"/>
      <c r="B73" s="2046"/>
      <c r="C73" s="592" t="s">
        <v>889</v>
      </c>
      <c r="D73" s="680">
        <v>21412</v>
      </c>
      <c r="E73" s="680">
        <v>17755</v>
      </c>
      <c r="F73" s="681">
        <v>0.41187504456764501</v>
      </c>
      <c r="G73" s="680">
        <v>26952</v>
      </c>
      <c r="H73" s="607">
        <v>6.4560337019985798E-3</v>
      </c>
      <c r="I73" s="680">
        <v>2771</v>
      </c>
      <c r="J73" s="607">
        <v>0.43785941220020602</v>
      </c>
      <c r="K73" s="707">
        <v>1.8982173877175299</v>
      </c>
      <c r="L73" s="680">
        <v>18705</v>
      </c>
      <c r="M73" s="355">
        <v>0.69401087986987264</v>
      </c>
      <c r="N73" s="680">
        <v>75</v>
      </c>
      <c r="O73" s="1290"/>
      <c r="P73" s="82"/>
    </row>
    <row r="74" spans="1:16" s="42" customFormat="1" ht="12.75" customHeight="1">
      <c r="A74" s="82"/>
      <c r="B74" s="2046"/>
      <c r="C74" s="592" t="s">
        <v>890</v>
      </c>
      <c r="D74" s="680">
        <v>3980</v>
      </c>
      <c r="E74" s="680">
        <v>4227</v>
      </c>
      <c r="F74" s="681">
        <v>0.45997183193982799</v>
      </c>
      <c r="G74" s="680">
        <v>5277</v>
      </c>
      <c r="H74" s="607">
        <v>1.3282E-2</v>
      </c>
      <c r="I74" s="680">
        <v>667</v>
      </c>
      <c r="J74" s="607">
        <v>0.39817271315409503</v>
      </c>
      <c r="K74" s="707">
        <v>1.99173841456985</v>
      </c>
      <c r="L74" s="680">
        <v>4451</v>
      </c>
      <c r="M74" s="355">
        <v>0.84357607952003211</v>
      </c>
      <c r="N74" s="680">
        <v>28</v>
      </c>
      <c r="O74" s="1290"/>
      <c r="P74" s="82"/>
    </row>
    <row r="75" spans="1:16" s="42" customFormat="1" ht="12.75" customHeight="1">
      <c r="A75" s="82"/>
      <c r="B75" s="2046"/>
      <c r="C75" s="592" t="s">
        <v>891</v>
      </c>
      <c r="D75" s="680">
        <v>2784</v>
      </c>
      <c r="E75" s="680">
        <v>3024</v>
      </c>
      <c r="F75" s="681">
        <v>0.456527293811543</v>
      </c>
      <c r="G75" s="680">
        <v>3361</v>
      </c>
      <c r="H75" s="607">
        <v>4.0368776409403402E-2</v>
      </c>
      <c r="I75" s="680">
        <v>448</v>
      </c>
      <c r="J75" s="607">
        <v>0.394760286777739</v>
      </c>
      <c r="K75" s="707">
        <v>1.83848372544966</v>
      </c>
      <c r="L75" s="680">
        <v>3739</v>
      </c>
      <c r="M75" s="355">
        <v>1.1123942936484987</v>
      </c>
      <c r="N75" s="680">
        <v>54</v>
      </c>
      <c r="O75" s="1290"/>
      <c r="P75" s="82"/>
    </row>
    <row r="76" spans="1:16" s="42" customFormat="1" ht="12.75" customHeight="1">
      <c r="A76" s="82"/>
      <c r="B76" s="2046"/>
      <c r="C76" s="592" t="s">
        <v>892</v>
      </c>
      <c r="D76" s="680">
        <v>676</v>
      </c>
      <c r="E76" s="680">
        <v>2182</v>
      </c>
      <c r="F76" s="681">
        <v>0.44872535930233498</v>
      </c>
      <c r="G76" s="680">
        <v>1093</v>
      </c>
      <c r="H76" s="607">
        <v>0.23806605295757199</v>
      </c>
      <c r="I76" s="680">
        <v>60</v>
      </c>
      <c r="J76" s="607">
        <v>0.48999409465432597</v>
      </c>
      <c r="K76" s="707">
        <v>2.0858663785145199</v>
      </c>
      <c r="L76" s="680">
        <v>2884</v>
      </c>
      <c r="M76" s="355">
        <v>2.6380348726878777</v>
      </c>
      <c r="N76" s="680">
        <v>130</v>
      </c>
      <c r="O76" s="1290"/>
      <c r="P76" s="82"/>
    </row>
    <row r="77" spans="1:16" s="42" customFormat="1" ht="12.75" customHeight="1">
      <c r="A77" s="82"/>
      <c r="B77" s="2046"/>
      <c r="C77" s="628" t="s">
        <v>893</v>
      </c>
      <c r="D77" s="682">
        <v>637</v>
      </c>
      <c r="E77" s="682">
        <v>204</v>
      </c>
      <c r="F77" s="683">
        <v>0.78250968742160698</v>
      </c>
      <c r="G77" s="682">
        <v>739</v>
      </c>
      <c r="H77" s="684">
        <v>1</v>
      </c>
      <c r="I77" s="682">
        <v>69</v>
      </c>
      <c r="J77" s="684">
        <v>0.43710932340893199</v>
      </c>
      <c r="K77" s="708">
        <v>1.1947704855527199</v>
      </c>
      <c r="L77" s="682">
        <v>1456</v>
      </c>
      <c r="M77" s="685">
        <v>1.9703981557632686</v>
      </c>
      <c r="N77" s="682">
        <v>324</v>
      </c>
      <c r="O77" s="1291"/>
      <c r="P77" s="82"/>
    </row>
    <row r="78" spans="1:16" s="42" customFormat="1" ht="12.75" customHeight="1">
      <c r="A78" s="82"/>
      <c r="B78" s="2046"/>
      <c r="C78" s="639" t="s">
        <v>894</v>
      </c>
      <c r="D78" s="686">
        <v>158920</v>
      </c>
      <c r="E78" s="686">
        <v>235818</v>
      </c>
      <c r="F78" s="687">
        <v>0.50733857496886592</v>
      </c>
      <c r="G78" s="686">
        <v>278288</v>
      </c>
      <c r="H78" s="688">
        <v>6.5322947758356112E-3</v>
      </c>
      <c r="I78" s="686">
        <v>12480</v>
      </c>
      <c r="J78" s="688">
        <v>0.42732395686594626</v>
      </c>
      <c r="K78" s="709">
        <v>2.1452462754599773</v>
      </c>
      <c r="L78" s="686">
        <v>122610</v>
      </c>
      <c r="M78" s="689">
        <v>0.44058573110155724</v>
      </c>
      <c r="N78" s="690">
        <v>811</v>
      </c>
      <c r="O78" s="1292">
        <v>628</v>
      </c>
      <c r="P78" s="82"/>
    </row>
    <row r="79" spans="1:16" s="42" customFormat="1" ht="12.75" customHeight="1">
      <c r="A79" s="82"/>
      <c r="B79" s="2046" t="s">
        <v>914</v>
      </c>
      <c r="C79" s="390"/>
      <c r="D79" s="390"/>
      <c r="E79" s="390"/>
      <c r="F79" s="672"/>
      <c r="G79" s="390"/>
      <c r="H79" s="679"/>
      <c r="I79" s="390"/>
      <c r="J79" s="679"/>
      <c r="K79" s="679"/>
      <c r="L79" s="390"/>
      <c r="M79" s="672"/>
      <c r="N79" s="590"/>
      <c r="O79" s="1290"/>
      <c r="P79" s="82"/>
    </row>
    <row r="80" spans="1:16" s="42" customFormat="1" ht="12.75" customHeight="1">
      <c r="A80" s="82"/>
      <c r="B80" s="2046"/>
      <c r="C80" s="592" t="s">
        <v>886</v>
      </c>
      <c r="D80" s="680">
        <v>4639</v>
      </c>
      <c r="E80" s="680">
        <v>7007</v>
      </c>
      <c r="F80" s="681">
        <v>0.57156765219397898</v>
      </c>
      <c r="G80" s="680">
        <v>9971</v>
      </c>
      <c r="H80" s="607">
        <v>8.8350583286495997E-4</v>
      </c>
      <c r="I80" s="680">
        <v>157</v>
      </c>
      <c r="J80" s="607">
        <v>0.41548313714572799</v>
      </c>
      <c r="K80" s="707">
        <v>2.02774588493283</v>
      </c>
      <c r="L80" s="680">
        <v>2341</v>
      </c>
      <c r="M80" s="355">
        <v>0.23475207689254624</v>
      </c>
      <c r="N80" s="680">
        <v>4</v>
      </c>
      <c r="O80" s="1290"/>
      <c r="P80" s="82"/>
    </row>
    <row r="81" spans="1:16" s="42" customFormat="1" ht="12.75" customHeight="1">
      <c r="A81" s="82"/>
      <c r="B81" s="2046"/>
      <c r="C81" s="592" t="s">
        <v>887</v>
      </c>
      <c r="D81" s="680">
        <v>5482</v>
      </c>
      <c r="E81" s="680">
        <v>5150</v>
      </c>
      <c r="F81" s="681">
        <v>0.56754607187000305</v>
      </c>
      <c r="G81" s="680">
        <v>8118</v>
      </c>
      <c r="H81" s="607">
        <v>1.632E-3</v>
      </c>
      <c r="I81" s="680">
        <v>244</v>
      </c>
      <c r="J81" s="607">
        <v>0.385015761699604</v>
      </c>
      <c r="K81" s="707">
        <v>1.7355951176067199</v>
      </c>
      <c r="L81" s="680">
        <v>2414</v>
      </c>
      <c r="M81" s="355">
        <v>0.29742760075499575</v>
      </c>
      <c r="N81" s="680">
        <v>5</v>
      </c>
      <c r="O81" s="1290"/>
      <c r="P81" s="82"/>
    </row>
    <row r="82" spans="1:16" s="42" customFormat="1" ht="12.75" customHeight="1">
      <c r="A82" s="82"/>
      <c r="B82" s="2046"/>
      <c r="C82" s="592" t="s">
        <v>888</v>
      </c>
      <c r="D82" s="680">
        <v>15975</v>
      </c>
      <c r="E82" s="680">
        <v>11302</v>
      </c>
      <c r="F82" s="681">
        <v>0.53848701142184296</v>
      </c>
      <c r="G82" s="680">
        <v>21136</v>
      </c>
      <c r="H82" s="607">
        <v>3.1330885079959301E-3</v>
      </c>
      <c r="I82" s="680">
        <v>914</v>
      </c>
      <c r="J82" s="607">
        <v>0.380979895222537</v>
      </c>
      <c r="K82" s="707">
        <v>1.7503478209705801</v>
      </c>
      <c r="L82" s="680">
        <v>9057</v>
      </c>
      <c r="M82" s="355">
        <v>0.42851459848315421</v>
      </c>
      <c r="N82" s="680">
        <v>25</v>
      </c>
      <c r="O82" s="1290"/>
      <c r="P82" s="82"/>
    </row>
    <row r="83" spans="1:16" s="42" customFormat="1" ht="12.75" customHeight="1">
      <c r="A83" s="82"/>
      <c r="B83" s="2046"/>
      <c r="C83" s="592" t="s">
        <v>889</v>
      </c>
      <c r="D83" s="680">
        <v>1588</v>
      </c>
      <c r="E83" s="680">
        <v>510</v>
      </c>
      <c r="F83" s="681">
        <v>0.25186786270446698</v>
      </c>
      <c r="G83" s="680">
        <v>1660</v>
      </c>
      <c r="H83" s="607">
        <v>6.5423757163704903E-3</v>
      </c>
      <c r="I83" s="680">
        <v>126</v>
      </c>
      <c r="J83" s="607">
        <v>0.45126582306982799</v>
      </c>
      <c r="K83" s="707">
        <v>1.71469663318274</v>
      </c>
      <c r="L83" s="680">
        <v>1203</v>
      </c>
      <c r="M83" s="355">
        <v>0.72443681013634098</v>
      </c>
      <c r="N83" s="680">
        <v>5</v>
      </c>
      <c r="O83" s="1290"/>
      <c r="P83" s="82"/>
    </row>
    <row r="84" spans="1:16" s="42" customFormat="1" ht="12.75" customHeight="1">
      <c r="A84" s="82"/>
      <c r="B84" s="2046"/>
      <c r="C84" s="592" t="s">
        <v>890</v>
      </c>
      <c r="D84" s="680">
        <v>115</v>
      </c>
      <c r="E84" s="680">
        <v>44</v>
      </c>
      <c r="F84" s="681">
        <v>0.40268000337742599</v>
      </c>
      <c r="G84" s="680">
        <v>128</v>
      </c>
      <c r="H84" s="607">
        <v>1.3282E-2</v>
      </c>
      <c r="I84" s="680">
        <v>11</v>
      </c>
      <c r="J84" s="607">
        <v>0.32614384600389001</v>
      </c>
      <c r="K84" s="707">
        <v>1.6587031550323901</v>
      </c>
      <c r="L84" s="680">
        <v>93</v>
      </c>
      <c r="M84" s="355">
        <v>0.72039634967275401</v>
      </c>
      <c r="N84" s="680">
        <v>1</v>
      </c>
      <c r="O84" s="1290"/>
      <c r="P84" s="82"/>
    </row>
    <row r="85" spans="1:16" s="42" customFormat="1" ht="12.75" customHeight="1">
      <c r="A85" s="82"/>
      <c r="B85" s="2046"/>
      <c r="C85" s="592" t="s">
        <v>891</v>
      </c>
      <c r="D85" s="680">
        <v>88</v>
      </c>
      <c r="E85" s="680">
        <v>0</v>
      </c>
      <c r="F85" s="681">
        <v>0.44228091009814402</v>
      </c>
      <c r="G85" s="680">
        <v>59</v>
      </c>
      <c r="H85" s="607">
        <v>2.5597000000000002E-2</v>
      </c>
      <c r="I85" s="680">
        <v>5</v>
      </c>
      <c r="J85" s="607">
        <v>0.42345862582735799</v>
      </c>
      <c r="K85" s="707">
        <v>3.03198275250974</v>
      </c>
      <c r="L85" s="680">
        <v>76</v>
      </c>
      <c r="M85" s="355">
        <v>1.2968128441868443</v>
      </c>
      <c r="N85" s="680">
        <v>1</v>
      </c>
      <c r="O85" s="1290"/>
      <c r="P85" s="82"/>
    </row>
    <row r="86" spans="1:16" s="42" customFormat="1" ht="12.75" customHeight="1">
      <c r="A86" s="82"/>
      <c r="B86" s="2046"/>
      <c r="C86" s="592" t="s">
        <v>892</v>
      </c>
      <c r="D86" s="680">
        <v>194</v>
      </c>
      <c r="E86" s="680">
        <v>62</v>
      </c>
      <c r="F86" s="681">
        <v>0.44534346948703302</v>
      </c>
      <c r="G86" s="680">
        <v>222</v>
      </c>
      <c r="H86" s="607">
        <v>0.20077831209335301</v>
      </c>
      <c r="I86" s="680">
        <v>10</v>
      </c>
      <c r="J86" s="607">
        <v>0.36840133234047501</v>
      </c>
      <c r="K86" s="707">
        <v>1.44156955211506</v>
      </c>
      <c r="L86" s="680">
        <v>434</v>
      </c>
      <c r="M86" s="355">
        <v>1.9559825671284667</v>
      </c>
      <c r="N86" s="680">
        <v>16</v>
      </c>
      <c r="O86" s="1290"/>
      <c r="P86" s="82"/>
    </row>
    <row r="87" spans="1:16" s="42" customFormat="1" ht="12.75" customHeight="1">
      <c r="A87" s="82"/>
      <c r="B87" s="2046"/>
      <c r="C87" s="628" t="s">
        <v>893</v>
      </c>
      <c r="D87" s="682">
        <v>179</v>
      </c>
      <c r="E87" s="682">
        <v>21</v>
      </c>
      <c r="F87" s="683">
        <v>1</v>
      </c>
      <c r="G87" s="682">
        <v>174</v>
      </c>
      <c r="H87" s="684">
        <v>1</v>
      </c>
      <c r="I87" s="682">
        <v>3</v>
      </c>
      <c r="J87" s="684">
        <v>0.52348440857212497</v>
      </c>
      <c r="K87" s="708">
        <v>1.5398491368410201</v>
      </c>
      <c r="L87" s="682">
        <v>1141</v>
      </c>
      <c r="M87" s="685">
        <v>6.5458058478744876</v>
      </c>
      <c r="N87" s="682">
        <v>5</v>
      </c>
      <c r="O87" s="1291"/>
      <c r="P87" s="82"/>
    </row>
    <row r="88" spans="1:16" s="42" customFormat="1" ht="12.75" customHeight="1">
      <c r="A88" s="82"/>
      <c r="B88" s="2047"/>
      <c r="C88" s="674" t="s">
        <v>894</v>
      </c>
      <c r="D88" s="694">
        <v>28260</v>
      </c>
      <c r="E88" s="694">
        <v>24096</v>
      </c>
      <c r="F88" s="695">
        <v>0.5481618105094358</v>
      </c>
      <c r="G88" s="694">
        <v>41468</v>
      </c>
      <c r="H88" s="696">
        <v>7.7466850483899462E-3</v>
      </c>
      <c r="I88" s="694">
        <v>1470</v>
      </c>
      <c r="J88" s="696">
        <v>0.39330313211329682</v>
      </c>
      <c r="K88" s="710">
        <v>1.8117301833718733</v>
      </c>
      <c r="L88" s="694">
        <v>16759</v>
      </c>
      <c r="M88" s="698">
        <v>0.40413443521000136</v>
      </c>
      <c r="N88" s="699">
        <v>62</v>
      </c>
      <c r="O88" s="1293">
        <v>20</v>
      </c>
      <c r="P88" s="82"/>
    </row>
    <row r="89" spans="1:16" s="42" customFormat="1" ht="12.6" customHeight="1">
      <c r="A89" s="82"/>
      <c r="B89" s="1294" t="s">
        <v>166</v>
      </c>
      <c r="C89" s="700"/>
      <c r="D89" s="701">
        <v>355371</v>
      </c>
      <c r="E89" s="701">
        <v>273496</v>
      </c>
      <c r="F89" s="702">
        <v>0.51496859137674911</v>
      </c>
      <c r="G89" s="701">
        <v>496213</v>
      </c>
      <c r="H89" s="703">
        <v>5.3344524200306578E-3</v>
      </c>
      <c r="I89" s="701">
        <v>14527</v>
      </c>
      <c r="J89" s="703">
        <v>0.31843572124487379</v>
      </c>
      <c r="K89" s="711">
        <v>1.8482784601971722</v>
      </c>
      <c r="L89" s="701">
        <v>148173</v>
      </c>
      <c r="M89" s="705">
        <v>0.29860593355405296</v>
      </c>
      <c r="N89" s="706">
        <v>996</v>
      </c>
      <c r="O89" s="1295">
        <v>650</v>
      </c>
      <c r="P89" s="82"/>
    </row>
    <row r="90" spans="1:16" s="42" customFormat="1" ht="6" customHeight="1">
      <c r="A90" s="82"/>
      <c r="B90" s="97"/>
      <c r="C90" s="82"/>
      <c r="D90" s="82"/>
      <c r="E90" s="82"/>
      <c r="F90" s="98"/>
      <c r="G90" s="82"/>
      <c r="H90" s="99"/>
      <c r="I90" s="82"/>
      <c r="J90" s="200"/>
      <c r="K90" s="99"/>
      <c r="L90" s="82"/>
      <c r="M90" s="98"/>
      <c r="N90" s="82"/>
      <c r="O90" s="82"/>
      <c r="P90" s="82"/>
    </row>
    <row r="91" spans="1:16" s="42" customFormat="1" ht="18" customHeight="1">
      <c r="A91" s="82"/>
      <c r="B91" s="2049" t="s">
        <v>130</v>
      </c>
      <c r="C91" s="2050"/>
      <c r="D91" s="1296"/>
      <c r="E91" s="1296"/>
      <c r="F91" s="1296"/>
      <c r="G91" s="1296"/>
      <c r="H91" s="1297"/>
      <c r="I91" s="1296"/>
      <c r="J91" s="1297"/>
      <c r="K91" s="1297"/>
      <c r="L91" s="1296"/>
      <c r="M91" s="1298"/>
      <c r="N91" s="1299"/>
      <c r="O91" s="1300"/>
      <c r="P91" s="82"/>
    </row>
    <row r="92" spans="1:16" s="42" customFormat="1" ht="12.75" customHeight="1">
      <c r="A92" s="82"/>
      <c r="B92" s="2046" t="s">
        <v>178</v>
      </c>
      <c r="C92" s="390"/>
      <c r="D92" s="390"/>
      <c r="E92" s="390"/>
      <c r="F92" s="672"/>
      <c r="G92" s="390"/>
      <c r="H92" s="679"/>
      <c r="I92" s="390"/>
      <c r="J92" s="679"/>
      <c r="K92" s="679"/>
      <c r="L92" s="390"/>
      <c r="M92" s="672"/>
      <c r="N92" s="590"/>
      <c r="O92" s="1290"/>
      <c r="P92" s="82"/>
    </row>
    <row r="93" spans="1:16" s="42" customFormat="1" ht="12.75" customHeight="1">
      <c r="A93" s="82"/>
      <c r="B93" s="2046"/>
      <c r="C93" s="592" t="s">
        <v>886</v>
      </c>
      <c r="D93" s="680">
        <v>128128</v>
      </c>
      <c r="E93" s="680">
        <v>1731</v>
      </c>
      <c r="F93" s="681">
        <v>0.39846664518813601</v>
      </c>
      <c r="G93" s="680">
        <v>129068</v>
      </c>
      <c r="H93" s="607">
        <v>1.7688202747484299E-4</v>
      </c>
      <c r="I93" s="680">
        <v>107</v>
      </c>
      <c r="J93" s="607">
        <v>9.8986942983471396E-2</v>
      </c>
      <c r="K93" s="707">
        <v>1.4955699979536701</v>
      </c>
      <c r="L93" s="680">
        <v>2299</v>
      </c>
      <c r="M93" s="355">
        <v>1.7814815719514446E-2</v>
      </c>
      <c r="N93" s="680">
        <v>4</v>
      </c>
      <c r="O93" s="1290"/>
      <c r="P93" s="180"/>
    </row>
    <row r="94" spans="1:16" s="42" customFormat="1" ht="12.75" customHeight="1">
      <c r="A94" s="82"/>
      <c r="B94" s="2046"/>
      <c r="C94" s="592" t="s">
        <v>887</v>
      </c>
      <c r="D94" s="680">
        <v>911</v>
      </c>
      <c r="E94" s="680">
        <v>7</v>
      </c>
      <c r="F94" s="681">
        <v>0.27547559575425801</v>
      </c>
      <c r="G94" s="680">
        <v>913</v>
      </c>
      <c r="H94" s="607">
        <v>2.0270000000000002E-3</v>
      </c>
      <c r="I94" s="680">
        <v>3</v>
      </c>
      <c r="J94" s="607">
        <v>0.243995016187184</v>
      </c>
      <c r="K94" s="707">
        <v>3.4187872230526701</v>
      </c>
      <c r="L94" s="680">
        <v>280</v>
      </c>
      <c r="M94" s="355">
        <v>0.30688041044649755</v>
      </c>
      <c r="N94" s="680">
        <v>0</v>
      </c>
      <c r="O94" s="1290"/>
      <c r="P94" s="180"/>
    </row>
    <row r="95" spans="1:16" s="42" customFormat="1" ht="12.75" customHeight="1">
      <c r="A95" s="82"/>
      <c r="B95" s="2046"/>
      <c r="C95" s="592" t="s">
        <v>888</v>
      </c>
      <c r="D95" s="680">
        <v>1435</v>
      </c>
      <c r="E95" s="680">
        <v>224</v>
      </c>
      <c r="F95" s="681">
        <v>0.436507440666693</v>
      </c>
      <c r="G95" s="680">
        <v>1533</v>
      </c>
      <c r="H95" s="607">
        <v>3.3271784503600701E-3</v>
      </c>
      <c r="I95" s="680">
        <v>11</v>
      </c>
      <c r="J95" s="607">
        <v>0.24539177834697801</v>
      </c>
      <c r="K95" s="707">
        <v>2.4072540344528801</v>
      </c>
      <c r="L95" s="680">
        <v>493</v>
      </c>
      <c r="M95" s="355">
        <v>0.32191880645616733</v>
      </c>
      <c r="N95" s="680">
        <v>1</v>
      </c>
      <c r="O95" s="1290"/>
      <c r="P95" s="180"/>
    </row>
    <row r="96" spans="1:16" s="42" customFormat="1" ht="12.75" customHeight="1">
      <c r="A96" s="82"/>
      <c r="B96" s="2046"/>
      <c r="C96" s="592" t="s">
        <v>889</v>
      </c>
      <c r="D96" s="680">
        <v>1167</v>
      </c>
      <c r="E96" s="680">
        <v>102</v>
      </c>
      <c r="F96" s="681">
        <v>0.43590134789801699</v>
      </c>
      <c r="G96" s="680">
        <v>1212</v>
      </c>
      <c r="H96" s="607">
        <v>6.5338803009659698E-3</v>
      </c>
      <c r="I96" s="680">
        <v>10</v>
      </c>
      <c r="J96" s="607">
        <v>0.22366764947640599</v>
      </c>
      <c r="K96" s="707">
        <v>1.27483047517068</v>
      </c>
      <c r="L96" s="680">
        <v>411</v>
      </c>
      <c r="M96" s="355">
        <v>0.33887267346333155</v>
      </c>
      <c r="N96" s="680">
        <v>2</v>
      </c>
      <c r="O96" s="1290"/>
      <c r="P96" s="180"/>
    </row>
    <row r="97" spans="1:16" s="42" customFormat="1" ht="12.75" customHeight="1">
      <c r="A97" s="82"/>
      <c r="B97" s="2046"/>
      <c r="C97" s="592" t="s">
        <v>890</v>
      </c>
      <c r="D97" s="680">
        <v>1789</v>
      </c>
      <c r="E97" s="680">
        <v>0</v>
      </c>
      <c r="F97" s="681">
        <v>0</v>
      </c>
      <c r="G97" s="680">
        <v>1789</v>
      </c>
      <c r="H97" s="607">
        <v>1.3282E-2</v>
      </c>
      <c r="I97" s="680">
        <v>5</v>
      </c>
      <c r="J97" s="607">
        <v>0.170265265867936</v>
      </c>
      <c r="K97" s="707">
        <v>1.44936728274682</v>
      </c>
      <c r="L97" s="680">
        <v>654</v>
      </c>
      <c r="M97" s="355">
        <v>0.36563132951503552</v>
      </c>
      <c r="N97" s="680">
        <v>4</v>
      </c>
      <c r="O97" s="1290"/>
      <c r="P97" s="180"/>
    </row>
    <row r="98" spans="1:16" s="42" customFormat="1" ht="12.75" customHeight="1">
      <c r="A98" s="82"/>
      <c r="B98" s="2046"/>
      <c r="C98" s="592" t="s">
        <v>891</v>
      </c>
      <c r="D98" s="680">
        <v>136</v>
      </c>
      <c r="E98" s="680">
        <v>0</v>
      </c>
      <c r="F98" s="681">
        <v>0</v>
      </c>
      <c r="G98" s="680">
        <v>136</v>
      </c>
      <c r="H98" s="607">
        <v>2.5597000000000002E-2</v>
      </c>
      <c r="I98" s="680">
        <v>3</v>
      </c>
      <c r="J98" s="607">
        <v>7.09747985312634E-2</v>
      </c>
      <c r="K98" s="707">
        <v>1.48093096171354</v>
      </c>
      <c r="L98" s="680">
        <v>29</v>
      </c>
      <c r="M98" s="355">
        <v>0.21410459599127324</v>
      </c>
      <c r="N98" s="680">
        <v>0</v>
      </c>
      <c r="O98" s="1290"/>
      <c r="P98" s="180"/>
    </row>
    <row r="99" spans="1:16" s="42" customFormat="1" ht="12.75" customHeight="1">
      <c r="A99" s="82"/>
      <c r="B99" s="2046"/>
      <c r="C99" s="592" t="s">
        <v>892</v>
      </c>
      <c r="D99" s="680">
        <v>478</v>
      </c>
      <c r="E99" s="680">
        <v>0</v>
      </c>
      <c r="F99" s="681">
        <v>0</v>
      </c>
      <c r="G99" s="680">
        <v>478</v>
      </c>
      <c r="H99" s="607">
        <v>0.17858499999999999</v>
      </c>
      <c r="I99" s="680">
        <v>1</v>
      </c>
      <c r="J99" s="607">
        <v>3.1134473308217898E-2</v>
      </c>
      <c r="K99" s="707">
        <v>8.2192000000000001E-2</v>
      </c>
      <c r="L99" s="680">
        <v>73</v>
      </c>
      <c r="M99" s="355">
        <v>0.1516758616819536</v>
      </c>
      <c r="N99" s="680">
        <v>3</v>
      </c>
      <c r="O99" s="1290"/>
      <c r="P99" s="82"/>
    </row>
    <row r="100" spans="1:16" s="42" customFormat="1" ht="12.75" customHeight="1">
      <c r="A100" s="82"/>
      <c r="B100" s="2046"/>
      <c r="C100" s="628" t="s">
        <v>893</v>
      </c>
      <c r="D100" s="682">
        <v>206</v>
      </c>
      <c r="E100" s="682">
        <v>0</v>
      </c>
      <c r="F100" s="683">
        <v>0</v>
      </c>
      <c r="G100" s="682">
        <v>206</v>
      </c>
      <c r="H100" s="684">
        <v>1</v>
      </c>
      <c r="I100" s="682">
        <v>1</v>
      </c>
      <c r="J100" s="684">
        <v>0.25</v>
      </c>
      <c r="K100" s="708">
        <v>3.9944795149808101</v>
      </c>
      <c r="L100" s="682">
        <v>1</v>
      </c>
      <c r="M100" s="685">
        <v>4.2767923891912762E-3</v>
      </c>
      <c r="N100" s="682">
        <v>52</v>
      </c>
      <c r="O100" s="1291"/>
      <c r="P100" s="82"/>
    </row>
    <row r="101" spans="1:16" s="42" customFormat="1" ht="12.75" customHeight="1">
      <c r="A101" s="82"/>
      <c r="B101" s="2046"/>
      <c r="C101" s="639" t="s">
        <v>894</v>
      </c>
      <c r="D101" s="686">
        <v>134250</v>
      </c>
      <c r="E101" s="686">
        <v>2064</v>
      </c>
      <c r="F101" s="687">
        <v>0.40400863912110091</v>
      </c>
      <c r="G101" s="686">
        <v>135335</v>
      </c>
      <c r="H101" s="688">
        <v>2.629955572755591E-3</v>
      </c>
      <c r="I101" s="686">
        <v>141</v>
      </c>
      <c r="J101" s="688">
        <v>0.10364337614004278</v>
      </c>
      <c r="K101" s="709">
        <v>1.5150721011624289</v>
      </c>
      <c r="L101" s="686">
        <v>4240</v>
      </c>
      <c r="M101" s="689">
        <v>3.133134101296467E-2</v>
      </c>
      <c r="N101" s="690">
        <v>66</v>
      </c>
      <c r="O101" s="1292">
        <v>0</v>
      </c>
      <c r="P101" s="82"/>
    </row>
    <row r="102" spans="1:16" s="42" customFormat="1" ht="12.75" customHeight="1">
      <c r="A102" s="82"/>
      <c r="B102" s="2046" t="s">
        <v>177</v>
      </c>
      <c r="C102" s="390"/>
      <c r="D102" s="390"/>
      <c r="E102" s="390"/>
      <c r="F102" s="672"/>
      <c r="G102" s="390"/>
      <c r="H102" s="679"/>
      <c r="I102" s="390"/>
      <c r="J102" s="679"/>
      <c r="K102" s="679"/>
      <c r="L102" s="390"/>
      <c r="M102" s="672"/>
      <c r="N102" s="590"/>
      <c r="O102" s="1290"/>
      <c r="P102" s="82"/>
    </row>
    <row r="103" spans="1:16" s="42" customFormat="1" ht="12.75" customHeight="1">
      <c r="A103" s="82"/>
      <c r="B103" s="2046"/>
      <c r="C103" s="592" t="s">
        <v>886</v>
      </c>
      <c r="D103" s="680">
        <v>11240</v>
      </c>
      <c r="E103" s="680">
        <v>9628</v>
      </c>
      <c r="F103" s="681">
        <v>0.62654575937298196</v>
      </c>
      <c r="G103" s="680">
        <v>17637</v>
      </c>
      <c r="H103" s="607">
        <v>6.1195870454638305E-4</v>
      </c>
      <c r="I103" s="680">
        <v>310</v>
      </c>
      <c r="J103" s="607">
        <v>0.31463698309573002</v>
      </c>
      <c r="K103" s="707">
        <v>1.3964791339571201</v>
      </c>
      <c r="L103" s="680">
        <v>2482</v>
      </c>
      <c r="M103" s="355">
        <v>0.14069350882910037</v>
      </c>
      <c r="N103" s="680">
        <v>3</v>
      </c>
      <c r="O103" s="1290"/>
      <c r="P103" s="82"/>
    </row>
    <row r="104" spans="1:16" s="42" customFormat="1" ht="12.75" customHeight="1">
      <c r="A104" s="82"/>
      <c r="B104" s="2046"/>
      <c r="C104" s="592" t="s">
        <v>887</v>
      </c>
      <c r="D104" s="680">
        <v>1233</v>
      </c>
      <c r="E104" s="680">
        <v>495</v>
      </c>
      <c r="F104" s="681">
        <v>0.465896079010998</v>
      </c>
      <c r="G104" s="680">
        <v>1464</v>
      </c>
      <c r="H104" s="607">
        <v>1.95195972260878E-3</v>
      </c>
      <c r="I104" s="680">
        <v>35</v>
      </c>
      <c r="J104" s="607">
        <v>0.371914608249104</v>
      </c>
      <c r="K104" s="707">
        <v>0.48165798295825302</v>
      </c>
      <c r="L104" s="680">
        <v>402</v>
      </c>
      <c r="M104" s="355">
        <v>0.27438650651873303</v>
      </c>
      <c r="N104" s="680">
        <v>1</v>
      </c>
      <c r="O104" s="1290"/>
      <c r="P104" s="82"/>
    </row>
    <row r="105" spans="1:16" s="42" customFormat="1" ht="12.75" customHeight="1">
      <c r="A105" s="82"/>
      <c r="B105" s="2046"/>
      <c r="C105" s="592" t="s">
        <v>888</v>
      </c>
      <c r="D105" s="680">
        <v>1482</v>
      </c>
      <c r="E105" s="680">
        <v>734</v>
      </c>
      <c r="F105" s="681">
        <v>0.540221274375839</v>
      </c>
      <c r="G105" s="680">
        <v>1526</v>
      </c>
      <c r="H105" s="607">
        <v>3.7678425909514401E-3</v>
      </c>
      <c r="I105" s="680">
        <v>63</v>
      </c>
      <c r="J105" s="607">
        <v>0.383965301636013</v>
      </c>
      <c r="K105" s="707">
        <v>0.78146112261283995</v>
      </c>
      <c r="L105" s="680">
        <v>634</v>
      </c>
      <c r="M105" s="355">
        <v>0.41526988378400248</v>
      </c>
      <c r="N105" s="680">
        <v>2</v>
      </c>
      <c r="O105" s="1290"/>
      <c r="P105" s="82"/>
    </row>
    <row r="106" spans="1:16" s="42" customFormat="1" ht="12.75" customHeight="1">
      <c r="A106" s="82"/>
      <c r="B106" s="2046"/>
      <c r="C106" s="592" t="s">
        <v>889</v>
      </c>
      <c r="D106" s="680">
        <v>1443</v>
      </c>
      <c r="E106" s="680">
        <v>207</v>
      </c>
      <c r="F106" s="681">
        <v>0.35212885358812701</v>
      </c>
      <c r="G106" s="680">
        <v>1516</v>
      </c>
      <c r="H106" s="607">
        <v>5.2596507042561198E-3</v>
      </c>
      <c r="I106" s="680">
        <v>18</v>
      </c>
      <c r="J106" s="607">
        <v>0.38840442820807702</v>
      </c>
      <c r="K106" s="707">
        <v>0.21368591919860799</v>
      </c>
      <c r="L106" s="680">
        <v>769</v>
      </c>
      <c r="M106" s="355">
        <v>0.50752253942395398</v>
      </c>
      <c r="N106" s="680">
        <v>3</v>
      </c>
      <c r="O106" s="1290"/>
      <c r="P106" s="82"/>
    </row>
    <row r="107" spans="1:16" s="42" customFormat="1" ht="12.75" customHeight="1">
      <c r="A107" s="82"/>
      <c r="B107" s="2046"/>
      <c r="C107" s="592" t="s">
        <v>890</v>
      </c>
      <c r="D107" s="680">
        <v>214</v>
      </c>
      <c r="E107" s="680">
        <v>9</v>
      </c>
      <c r="F107" s="681">
        <v>0.64604060907794902</v>
      </c>
      <c r="G107" s="680">
        <v>220</v>
      </c>
      <c r="H107" s="607">
        <v>1.3282E-2</v>
      </c>
      <c r="I107" s="680">
        <v>12</v>
      </c>
      <c r="J107" s="607">
        <v>0.34245997491397501</v>
      </c>
      <c r="K107" s="707">
        <v>0.90673924505019998</v>
      </c>
      <c r="L107" s="680">
        <v>148</v>
      </c>
      <c r="M107" s="355">
        <v>0.67346595412604204</v>
      </c>
      <c r="N107" s="680">
        <v>1</v>
      </c>
      <c r="O107" s="1290"/>
      <c r="P107" s="82"/>
    </row>
    <row r="108" spans="1:16" s="42" customFormat="1" ht="12.75" customHeight="1">
      <c r="A108" s="82"/>
      <c r="B108" s="2046"/>
      <c r="C108" s="592" t="s">
        <v>891</v>
      </c>
      <c r="D108" s="680">
        <v>0</v>
      </c>
      <c r="E108" s="680">
        <v>0</v>
      </c>
      <c r="F108" s="681">
        <v>0</v>
      </c>
      <c r="G108" s="680">
        <v>0</v>
      </c>
      <c r="H108" s="607">
        <v>0</v>
      </c>
      <c r="I108" s="680">
        <v>0</v>
      </c>
      <c r="J108" s="607">
        <v>0</v>
      </c>
      <c r="K108" s="707">
        <v>0</v>
      </c>
      <c r="L108" s="680">
        <v>0</v>
      </c>
      <c r="M108" s="355">
        <v>0</v>
      </c>
      <c r="N108" s="680">
        <v>0</v>
      </c>
      <c r="O108" s="1290"/>
      <c r="P108" s="82"/>
    </row>
    <row r="109" spans="1:16" s="42" customFormat="1" ht="12.75" customHeight="1">
      <c r="A109" s="82"/>
      <c r="B109" s="2046"/>
      <c r="C109" s="592" t="s">
        <v>892</v>
      </c>
      <c r="D109" s="680">
        <v>0</v>
      </c>
      <c r="E109" s="680">
        <v>0</v>
      </c>
      <c r="F109" s="681">
        <v>1</v>
      </c>
      <c r="G109" s="680">
        <v>0</v>
      </c>
      <c r="H109" s="607">
        <v>0.34443400000000002</v>
      </c>
      <c r="I109" s="680">
        <v>2</v>
      </c>
      <c r="J109" s="607">
        <v>0.03</v>
      </c>
      <c r="K109" s="707">
        <v>1</v>
      </c>
      <c r="L109" s="680">
        <v>0</v>
      </c>
      <c r="M109" s="355">
        <v>0.16617600653206308</v>
      </c>
      <c r="N109" s="680">
        <v>0</v>
      </c>
      <c r="O109" s="1290"/>
      <c r="P109" s="82"/>
    </row>
    <row r="110" spans="1:16" s="42" customFormat="1" ht="12.75" customHeight="1">
      <c r="A110" s="82"/>
      <c r="B110" s="2046"/>
      <c r="C110" s="628" t="s">
        <v>893</v>
      </c>
      <c r="D110" s="682">
        <v>120</v>
      </c>
      <c r="E110" s="682">
        <v>3</v>
      </c>
      <c r="F110" s="683">
        <v>0.53085929237769702</v>
      </c>
      <c r="G110" s="682">
        <v>121</v>
      </c>
      <c r="H110" s="684">
        <v>1</v>
      </c>
      <c r="I110" s="682">
        <v>5</v>
      </c>
      <c r="J110" s="684">
        <v>0.39401120820688201</v>
      </c>
      <c r="K110" s="708">
        <v>2.7541156869740302</v>
      </c>
      <c r="L110" s="682">
        <v>0</v>
      </c>
      <c r="M110" s="685">
        <v>3.4707184652758272E-3</v>
      </c>
      <c r="N110" s="682">
        <v>50</v>
      </c>
      <c r="O110" s="1291"/>
      <c r="P110" s="82"/>
    </row>
    <row r="111" spans="1:16" s="42" customFormat="1" ht="12.75" customHeight="1">
      <c r="A111" s="82"/>
      <c r="B111" s="2046"/>
      <c r="C111" s="639" t="s">
        <v>894</v>
      </c>
      <c r="D111" s="686">
        <v>15732</v>
      </c>
      <c r="E111" s="686">
        <v>11076</v>
      </c>
      <c r="F111" s="687">
        <v>0.60851650900797827</v>
      </c>
      <c r="G111" s="686">
        <v>22484</v>
      </c>
      <c r="H111" s="688">
        <v>6.737596300540067E-3</v>
      </c>
      <c r="I111" s="686">
        <v>445</v>
      </c>
      <c r="J111" s="688">
        <v>0.32874648812248647</v>
      </c>
      <c r="K111" s="709">
        <v>1.2179368610591217</v>
      </c>
      <c r="L111" s="686">
        <v>4435</v>
      </c>
      <c r="M111" s="689">
        <v>0.19724662113923941</v>
      </c>
      <c r="N111" s="690">
        <v>60</v>
      </c>
      <c r="O111" s="1292">
        <v>3</v>
      </c>
      <c r="P111" s="82"/>
    </row>
    <row r="112" spans="1:16" s="42" customFormat="1" ht="12.75" customHeight="1">
      <c r="A112" s="82"/>
      <c r="B112" s="2046" t="s">
        <v>913</v>
      </c>
      <c r="C112" s="390"/>
      <c r="D112" s="390"/>
      <c r="E112" s="390"/>
      <c r="F112" s="672"/>
      <c r="G112" s="390"/>
      <c r="H112" s="679"/>
      <c r="I112" s="390"/>
      <c r="J112" s="679"/>
      <c r="K112" s="679"/>
      <c r="L112" s="390"/>
      <c r="M112" s="672"/>
      <c r="N112" s="590"/>
      <c r="O112" s="1290"/>
      <c r="P112" s="82"/>
    </row>
    <row r="113" spans="1:16" s="42" customFormat="1" ht="12.75" customHeight="1">
      <c r="A113" s="82"/>
      <c r="B113" s="2046"/>
      <c r="C113" s="592" t="s">
        <v>886</v>
      </c>
      <c r="D113" s="680">
        <v>51455</v>
      </c>
      <c r="E113" s="680">
        <v>112091</v>
      </c>
      <c r="F113" s="681">
        <v>0.55745127303335296</v>
      </c>
      <c r="G113" s="680">
        <v>122550</v>
      </c>
      <c r="H113" s="607">
        <v>7.8827452618241095E-4</v>
      </c>
      <c r="I113" s="680">
        <v>1798</v>
      </c>
      <c r="J113" s="607">
        <v>0.394690131829258</v>
      </c>
      <c r="K113" s="707">
        <v>2.14470219979893</v>
      </c>
      <c r="L113" s="680">
        <v>28418</v>
      </c>
      <c r="M113" s="355">
        <v>0.23188836351793274</v>
      </c>
      <c r="N113" s="680">
        <v>38</v>
      </c>
      <c r="O113" s="1290"/>
      <c r="P113" s="82"/>
    </row>
    <row r="114" spans="1:16" s="42" customFormat="1" ht="12.75" customHeight="1">
      <c r="A114" s="82"/>
      <c r="B114" s="2046"/>
      <c r="C114" s="592" t="s">
        <v>887</v>
      </c>
      <c r="D114" s="680">
        <v>15261</v>
      </c>
      <c r="E114" s="680">
        <v>34044</v>
      </c>
      <c r="F114" s="681">
        <v>0.50627232937136502</v>
      </c>
      <c r="G114" s="680">
        <v>30317</v>
      </c>
      <c r="H114" s="607">
        <v>1.6785601242563499E-3</v>
      </c>
      <c r="I114" s="680">
        <v>1429</v>
      </c>
      <c r="J114" s="607">
        <v>0.44554836130230902</v>
      </c>
      <c r="K114" s="707">
        <v>2.2736012391107101</v>
      </c>
      <c r="L114" s="680">
        <v>12210</v>
      </c>
      <c r="M114" s="355">
        <v>0.40275201296140467</v>
      </c>
      <c r="N114" s="680">
        <v>23</v>
      </c>
      <c r="O114" s="1290"/>
      <c r="P114" s="82"/>
    </row>
    <row r="115" spans="1:16" s="42" customFormat="1" ht="12.75" customHeight="1">
      <c r="A115" s="82"/>
      <c r="B115" s="2046"/>
      <c r="C115" s="592" t="s">
        <v>888</v>
      </c>
      <c r="D115" s="680">
        <v>51217</v>
      </c>
      <c r="E115" s="680">
        <v>56069</v>
      </c>
      <c r="F115" s="681">
        <v>0.45436877388777802</v>
      </c>
      <c r="G115" s="680">
        <v>73382</v>
      </c>
      <c r="H115" s="607">
        <v>3.6889379566211501E-3</v>
      </c>
      <c r="I115" s="680">
        <v>4974</v>
      </c>
      <c r="J115" s="607">
        <v>0.47240442232816698</v>
      </c>
      <c r="K115" s="707">
        <v>2.0730538056219801</v>
      </c>
      <c r="L115" s="680">
        <v>45048</v>
      </c>
      <c r="M115" s="355">
        <v>0.61388128463232927</v>
      </c>
      <c r="N115" s="680">
        <v>130</v>
      </c>
      <c r="O115" s="1290"/>
      <c r="P115" s="82"/>
    </row>
    <row r="116" spans="1:16" s="42" customFormat="1" ht="12.75" customHeight="1">
      <c r="A116" s="82"/>
      <c r="B116" s="2046"/>
      <c r="C116" s="592" t="s">
        <v>889</v>
      </c>
      <c r="D116" s="680">
        <v>18968</v>
      </c>
      <c r="E116" s="680">
        <v>18373</v>
      </c>
      <c r="F116" s="681">
        <v>0.40866652824225502</v>
      </c>
      <c r="G116" s="680">
        <v>25326</v>
      </c>
      <c r="H116" s="607">
        <v>6.4298564889648602E-3</v>
      </c>
      <c r="I116" s="680">
        <v>2793</v>
      </c>
      <c r="J116" s="607">
        <v>0.43123396910012901</v>
      </c>
      <c r="K116" s="707">
        <v>1.8996215186440899</v>
      </c>
      <c r="L116" s="680">
        <v>17340</v>
      </c>
      <c r="M116" s="355">
        <v>0.68466697978568569</v>
      </c>
      <c r="N116" s="680">
        <v>69</v>
      </c>
      <c r="O116" s="1290"/>
      <c r="P116" s="82"/>
    </row>
    <row r="117" spans="1:16" s="42" customFormat="1" ht="12.75" customHeight="1">
      <c r="A117" s="82"/>
      <c r="B117" s="2046"/>
      <c r="C117" s="592" t="s">
        <v>890</v>
      </c>
      <c r="D117" s="680">
        <v>4655</v>
      </c>
      <c r="E117" s="680">
        <v>4967</v>
      </c>
      <c r="F117" s="681">
        <v>0.446308221760014</v>
      </c>
      <c r="G117" s="680">
        <v>6052</v>
      </c>
      <c r="H117" s="607">
        <v>1.3282000000000099E-2</v>
      </c>
      <c r="I117" s="680">
        <v>699</v>
      </c>
      <c r="J117" s="607">
        <v>0.40217987935473698</v>
      </c>
      <c r="K117" s="707">
        <v>1.9841628035922001</v>
      </c>
      <c r="L117" s="680">
        <v>5243</v>
      </c>
      <c r="M117" s="355">
        <v>0.86629518657887339</v>
      </c>
      <c r="N117" s="680">
        <v>32</v>
      </c>
      <c r="O117" s="1290"/>
      <c r="P117" s="82"/>
    </row>
    <row r="118" spans="1:16" s="42" customFormat="1" ht="12.75" customHeight="1">
      <c r="A118" s="82"/>
      <c r="B118" s="2046"/>
      <c r="C118" s="592" t="s">
        <v>891</v>
      </c>
      <c r="D118" s="680">
        <v>2921</v>
      </c>
      <c r="E118" s="680">
        <v>2708</v>
      </c>
      <c r="F118" s="681">
        <v>0.45645227721841097</v>
      </c>
      <c r="G118" s="680">
        <v>3368</v>
      </c>
      <c r="H118" s="607">
        <v>4.4323001498533902E-2</v>
      </c>
      <c r="I118" s="680">
        <v>469</v>
      </c>
      <c r="J118" s="607">
        <v>0.391570889541002</v>
      </c>
      <c r="K118" s="707">
        <v>1.6927256410060201</v>
      </c>
      <c r="L118" s="680">
        <v>3852</v>
      </c>
      <c r="M118" s="355">
        <v>1.1435788080848677</v>
      </c>
      <c r="N118" s="680">
        <v>61</v>
      </c>
      <c r="O118" s="1290"/>
      <c r="P118" s="82"/>
    </row>
    <row r="119" spans="1:16" s="42" customFormat="1" ht="12.75" customHeight="1">
      <c r="A119" s="82"/>
      <c r="B119" s="2046"/>
      <c r="C119" s="592" t="s">
        <v>892</v>
      </c>
      <c r="D119" s="680">
        <v>924</v>
      </c>
      <c r="E119" s="680">
        <v>2840</v>
      </c>
      <c r="F119" s="681">
        <v>0.45623685713762502</v>
      </c>
      <c r="G119" s="680">
        <v>1671</v>
      </c>
      <c r="H119" s="607">
        <v>0.23763057635495899</v>
      </c>
      <c r="I119" s="680">
        <v>75</v>
      </c>
      <c r="J119" s="607">
        <v>0.45519621148529799</v>
      </c>
      <c r="K119" s="707">
        <v>2.1713045641153501</v>
      </c>
      <c r="L119" s="680">
        <v>4093</v>
      </c>
      <c r="M119" s="355">
        <v>2.449823761339081</v>
      </c>
      <c r="N119" s="680">
        <v>184</v>
      </c>
      <c r="O119" s="1290"/>
      <c r="P119" s="82"/>
    </row>
    <row r="120" spans="1:16" s="42" customFormat="1" ht="12.75" customHeight="1">
      <c r="A120" s="82"/>
      <c r="B120" s="2046"/>
      <c r="C120" s="628" t="s">
        <v>893</v>
      </c>
      <c r="D120" s="682">
        <v>652</v>
      </c>
      <c r="E120" s="682">
        <v>194</v>
      </c>
      <c r="F120" s="683">
        <v>0.77617714001272198</v>
      </c>
      <c r="G120" s="682">
        <v>728</v>
      </c>
      <c r="H120" s="684">
        <v>1</v>
      </c>
      <c r="I120" s="682">
        <v>72</v>
      </c>
      <c r="J120" s="684">
        <v>0.44056848686852201</v>
      </c>
      <c r="K120" s="708">
        <v>1.2599286863683401</v>
      </c>
      <c r="L120" s="682">
        <v>1549</v>
      </c>
      <c r="M120" s="685">
        <v>2.1286111350517949</v>
      </c>
      <c r="N120" s="682">
        <v>292</v>
      </c>
      <c r="O120" s="1291"/>
      <c r="P120" s="82"/>
    </row>
    <row r="121" spans="1:16" s="42" customFormat="1" ht="12.75" customHeight="1">
      <c r="A121" s="82"/>
      <c r="B121" s="2046"/>
      <c r="C121" s="639" t="s">
        <v>894</v>
      </c>
      <c r="D121" s="686">
        <v>146053</v>
      </c>
      <c r="E121" s="686">
        <v>231286</v>
      </c>
      <c r="F121" s="687">
        <v>0.50848045251229224</v>
      </c>
      <c r="G121" s="686">
        <v>263394</v>
      </c>
      <c r="H121" s="688">
        <v>7.3478461379692973E-3</v>
      </c>
      <c r="I121" s="686">
        <v>12309</v>
      </c>
      <c r="J121" s="688">
        <v>0.42635205277994326</v>
      </c>
      <c r="K121" s="709">
        <v>2.1042674537650745</v>
      </c>
      <c r="L121" s="686">
        <v>117753</v>
      </c>
      <c r="M121" s="689">
        <v>0.44706091553341343</v>
      </c>
      <c r="N121" s="690">
        <v>829</v>
      </c>
      <c r="O121" s="1292">
        <v>624</v>
      </c>
      <c r="P121" s="82"/>
    </row>
    <row r="122" spans="1:16" s="42" customFormat="1" ht="12.75" customHeight="1">
      <c r="A122" s="82"/>
      <c r="B122" s="2046" t="s">
        <v>914</v>
      </c>
      <c r="C122" s="390"/>
      <c r="D122" s="390"/>
      <c r="E122" s="390"/>
      <c r="F122" s="672"/>
      <c r="G122" s="390"/>
      <c r="H122" s="679"/>
      <c r="I122" s="390"/>
      <c r="J122" s="679"/>
      <c r="K122" s="679"/>
      <c r="L122" s="390"/>
      <c r="M122" s="672"/>
      <c r="N122" s="590"/>
      <c r="O122" s="1290"/>
      <c r="P122" s="82"/>
    </row>
    <row r="123" spans="1:16" s="42" customFormat="1" ht="12.75" customHeight="1">
      <c r="A123" s="82"/>
      <c r="B123" s="2046"/>
      <c r="C123" s="592" t="s">
        <v>886</v>
      </c>
      <c r="D123" s="680">
        <v>4386</v>
      </c>
      <c r="E123" s="680">
        <v>6992</v>
      </c>
      <c r="F123" s="681">
        <v>0.57028760934114298</v>
      </c>
      <c r="G123" s="680">
        <v>9375</v>
      </c>
      <c r="H123" s="607">
        <v>8.6993304023784196E-4</v>
      </c>
      <c r="I123" s="680">
        <v>161</v>
      </c>
      <c r="J123" s="607">
        <v>0.41298368531342899</v>
      </c>
      <c r="K123" s="707">
        <v>2.0821968755379201</v>
      </c>
      <c r="L123" s="680">
        <v>2194</v>
      </c>
      <c r="M123" s="355">
        <v>0.23404799695538978</v>
      </c>
      <c r="N123" s="680">
        <v>3</v>
      </c>
      <c r="O123" s="1290"/>
      <c r="P123" s="82"/>
    </row>
    <row r="124" spans="1:16" s="42" customFormat="1" ht="12.75" customHeight="1">
      <c r="A124" s="82"/>
      <c r="B124" s="2046"/>
      <c r="C124" s="592" t="s">
        <v>887</v>
      </c>
      <c r="D124" s="680">
        <v>4608</v>
      </c>
      <c r="E124" s="680">
        <v>4919</v>
      </c>
      <c r="F124" s="681">
        <v>0.57141721781685095</v>
      </c>
      <c r="G124" s="680">
        <v>7411</v>
      </c>
      <c r="H124" s="607">
        <v>1.632E-3</v>
      </c>
      <c r="I124" s="680">
        <v>225</v>
      </c>
      <c r="J124" s="607">
        <v>0.38585951860585299</v>
      </c>
      <c r="K124" s="707">
        <v>1.7863428038322999</v>
      </c>
      <c r="L124" s="680">
        <v>2242</v>
      </c>
      <c r="M124" s="355">
        <v>0.30250925531618666</v>
      </c>
      <c r="N124" s="680">
        <v>5</v>
      </c>
      <c r="O124" s="1290"/>
      <c r="P124" s="82"/>
    </row>
    <row r="125" spans="1:16" s="42" customFormat="1" ht="12.75" customHeight="1">
      <c r="A125" s="82"/>
      <c r="B125" s="2046"/>
      <c r="C125" s="592" t="s">
        <v>888</v>
      </c>
      <c r="D125" s="680">
        <v>14646</v>
      </c>
      <c r="E125" s="680">
        <v>11293</v>
      </c>
      <c r="F125" s="681">
        <v>0.53385563659169999</v>
      </c>
      <c r="G125" s="680">
        <v>19830</v>
      </c>
      <c r="H125" s="607">
        <v>3.1587239375760801E-3</v>
      </c>
      <c r="I125" s="680">
        <v>878</v>
      </c>
      <c r="J125" s="607">
        <v>0.377721217691731</v>
      </c>
      <c r="K125" s="707">
        <v>1.7563639335863099</v>
      </c>
      <c r="L125" s="680">
        <v>8446</v>
      </c>
      <c r="M125" s="355">
        <v>0.42596930977061198</v>
      </c>
      <c r="N125" s="680">
        <v>24</v>
      </c>
      <c r="O125" s="1290"/>
      <c r="P125" s="82"/>
    </row>
    <row r="126" spans="1:16" s="42" customFormat="1" ht="12.75" customHeight="1">
      <c r="A126" s="82"/>
      <c r="B126" s="2046"/>
      <c r="C126" s="592" t="s">
        <v>889</v>
      </c>
      <c r="D126" s="680">
        <v>1472</v>
      </c>
      <c r="E126" s="680">
        <v>467</v>
      </c>
      <c r="F126" s="681">
        <v>0.249556401118428</v>
      </c>
      <c r="G126" s="680">
        <v>1504</v>
      </c>
      <c r="H126" s="607">
        <v>6.5287405877831797E-3</v>
      </c>
      <c r="I126" s="680">
        <v>115</v>
      </c>
      <c r="J126" s="607">
        <v>0.44770792251394098</v>
      </c>
      <c r="K126" s="707">
        <v>1.8786916329339001</v>
      </c>
      <c r="L126" s="680">
        <v>1118</v>
      </c>
      <c r="M126" s="355">
        <v>0.74365776542536544</v>
      </c>
      <c r="N126" s="680">
        <v>4</v>
      </c>
      <c r="O126" s="1290"/>
      <c r="P126" s="82"/>
    </row>
    <row r="127" spans="1:16" s="42" customFormat="1" ht="12.75" customHeight="1">
      <c r="A127" s="82"/>
      <c r="B127" s="2046"/>
      <c r="C127" s="592" t="s">
        <v>890</v>
      </c>
      <c r="D127" s="680">
        <v>54</v>
      </c>
      <c r="E127" s="680">
        <v>64</v>
      </c>
      <c r="F127" s="681">
        <v>0.42983199110535902</v>
      </c>
      <c r="G127" s="680">
        <v>73</v>
      </c>
      <c r="H127" s="607">
        <v>1.3282E-2</v>
      </c>
      <c r="I127" s="680">
        <v>12</v>
      </c>
      <c r="J127" s="607">
        <v>0.40940997050133898</v>
      </c>
      <c r="K127" s="707">
        <v>2.6564017226524199</v>
      </c>
      <c r="L127" s="680">
        <v>74</v>
      </c>
      <c r="M127" s="355">
        <v>1.0114817760804247</v>
      </c>
      <c r="N127" s="680">
        <v>0</v>
      </c>
      <c r="O127" s="1290"/>
      <c r="P127" s="82"/>
    </row>
    <row r="128" spans="1:16" s="42" customFormat="1" ht="12.75" customHeight="1">
      <c r="A128" s="82"/>
      <c r="B128" s="2046"/>
      <c r="C128" s="592" t="s">
        <v>891</v>
      </c>
      <c r="D128" s="680">
        <v>112</v>
      </c>
      <c r="E128" s="680">
        <v>0</v>
      </c>
      <c r="F128" s="681">
        <v>0.454298712766459</v>
      </c>
      <c r="G128" s="680">
        <v>81</v>
      </c>
      <c r="H128" s="607">
        <v>2.5597000000000002E-2</v>
      </c>
      <c r="I128" s="680">
        <v>6</v>
      </c>
      <c r="J128" s="607">
        <v>0.42524217217057497</v>
      </c>
      <c r="K128" s="707">
        <v>2.6618160777645201</v>
      </c>
      <c r="L128" s="680">
        <v>102</v>
      </c>
      <c r="M128" s="355">
        <v>1.2541894993392935</v>
      </c>
      <c r="N128" s="680">
        <v>1</v>
      </c>
      <c r="O128" s="1290"/>
      <c r="P128" s="82"/>
    </row>
    <row r="129" spans="1:16" s="42" customFormat="1" ht="12.75" customHeight="1">
      <c r="A129" s="82"/>
      <c r="B129" s="2046"/>
      <c r="C129" s="592" t="s">
        <v>892</v>
      </c>
      <c r="D129" s="680">
        <v>190</v>
      </c>
      <c r="E129" s="680">
        <v>49</v>
      </c>
      <c r="F129" s="681">
        <v>0.44671441592162398</v>
      </c>
      <c r="G129" s="680">
        <v>212</v>
      </c>
      <c r="H129" s="607">
        <v>0.201656733984168</v>
      </c>
      <c r="I129" s="680">
        <v>10</v>
      </c>
      <c r="J129" s="607">
        <v>0.368168552626574</v>
      </c>
      <c r="K129" s="707">
        <v>1.62948113882905</v>
      </c>
      <c r="L129" s="680">
        <v>419</v>
      </c>
      <c r="M129" s="355">
        <v>1.973416182530491</v>
      </c>
      <c r="N129" s="680">
        <v>16</v>
      </c>
      <c r="O129" s="1290"/>
      <c r="P129" s="82"/>
    </row>
    <row r="130" spans="1:16" s="42" customFormat="1" ht="12.75" customHeight="1">
      <c r="A130" s="82"/>
      <c r="B130" s="2046"/>
      <c r="C130" s="628" t="s">
        <v>893</v>
      </c>
      <c r="D130" s="682">
        <v>175</v>
      </c>
      <c r="E130" s="682">
        <v>23</v>
      </c>
      <c r="F130" s="683">
        <v>1.00000000000004</v>
      </c>
      <c r="G130" s="682">
        <v>173</v>
      </c>
      <c r="H130" s="684">
        <v>1</v>
      </c>
      <c r="I130" s="682">
        <v>3</v>
      </c>
      <c r="J130" s="684">
        <v>0.52477955236870799</v>
      </c>
      <c r="K130" s="708">
        <v>1.46675890411697</v>
      </c>
      <c r="L130" s="682">
        <v>1138</v>
      </c>
      <c r="M130" s="685">
        <v>6.5631197877914351</v>
      </c>
      <c r="N130" s="682">
        <v>5</v>
      </c>
      <c r="O130" s="1291"/>
      <c r="P130" s="82"/>
    </row>
    <row r="131" spans="1:16" s="42" customFormat="1" ht="12.75" customHeight="1">
      <c r="A131" s="82"/>
      <c r="B131" s="2047"/>
      <c r="C131" s="674" t="s">
        <v>894</v>
      </c>
      <c r="D131" s="694">
        <v>25643</v>
      </c>
      <c r="E131" s="694">
        <v>23807</v>
      </c>
      <c r="F131" s="695">
        <v>0.54673519306474927</v>
      </c>
      <c r="G131" s="694">
        <v>38659</v>
      </c>
      <c r="H131" s="696">
        <v>8.067205149865031E-3</v>
      </c>
      <c r="I131" s="694">
        <v>1410</v>
      </c>
      <c r="J131" s="696">
        <v>0.39132190679835527</v>
      </c>
      <c r="K131" s="710">
        <v>1.8474901217205864</v>
      </c>
      <c r="L131" s="694">
        <v>15733</v>
      </c>
      <c r="M131" s="698">
        <v>0.40697191280679318</v>
      </c>
      <c r="N131" s="699">
        <v>58</v>
      </c>
      <c r="O131" s="1293">
        <v>20</v>
      </c>
      <c r="P131" s="82"/>
    </row>
    <row r="132" spans="1:16" s="42" customFormat="1" ht="12.75" customHeight="1">
      <c r="A132" s="82"/>
      <c r="B132" s="1294" t="s">
        <v>166</v>
      </c>
      <c r="C132" s="700"/>
      <c r="D132" s="701">
        <v>321678</v>
      </c>
      <c r="E132" s="701">
        <v>268233</v>
      </c>
      <c r="F132" s="702">
        <v>0.51520274903117325</v>
      </c>
      <c r="G132" s="701">
        <v>459872</v>
      </c>
      <c r="H132" s="703">
        <v>5.9900602745035893E-3</v>
      </c>
      <c r="I132" s="701">
        <v>14305</v>
      </c>
      <c r="J132" s="703">
        <v>0.32366552165879886</v>
      </c>
      <c r="K132" s="711">
        <v>1.8659532203347422</v>
      </c>
      <c r="L132" s="701">
        <v>142161</v>
      </c>
      <c r="M132" s="705">
        <v>0.30913229930213121</v>
      </c>
      <c r="N132" s="706">
        <v>1013</v>
      </c>
      <c r="O132" s="1295">
        <v>647</v>
      </c>
      <c r="P132" s="82"/>
    </row>
    <row r="133" spans="1:16" s="42" customFormat="1" ht="6" customHeight="1">
      <c r="A133" s="82"/>
      <c r="B133" s="97"/>
      <c r="C133" s="82"/>
      <c r="D133" s="82"/>
      <c r="E133" s="82"/>
      <c r="F133" s="98"/>
      <c r="G133" s="82"/>
      <c r="H133" s="99"/>
      <c r="I133" s="82"/>
      <c r="J133" s="200"/>
      <c r="K133" s="99"/>
      <c r="L133" s="82"/>
      <c r="M133" s="98"/>
      <c r="N133" s="82"/>
      <c r="O133" s="82"/>
      <c r="P133" s="82"/>
    </row>
    <row r="134" spans="1:16" s="42" customFormat="1" ht="12.75">
      <c r="A134" s="82"/>
      <c r="B134" s="229" t="s">
        <v>915</v>
      </c>
      <c r="C134" s="82"/>
      <c r="D134" s="82"/>
      <c r="E134" s="82"/>
      <c r="F134" s="98"/>
      <c r="G134" s="82"/>
      <c r="H134" s="99"/>
      <c r="I134" s="82"/>
      <c r="J134" s="200"/>
      <c r="K134" s="99"/>
      <c r="L134" s="82"/>
      <c r="M134" s="98"/>
      <c r="N134" s="82"/>
      <c r="O134" s="82"/>
      <c r="P134" s="82"/>
    </row>
    <row r="135" spans="1:16" s="42" customFormat="1" ht="12.75">
      <c r="A135" s="82"/>
      <c r="B135" s="229" t="s">
        <v>896</v>
      </c>
      <c r="C135" s="82"/>
      <c r="D135" s="82"/>
      <c r="E135" s="82"/>
      <c r="F135" s="98"/>
      <c r="G135" s="82"/>
      <c r="H135" s="99"/>
      <c r="I135" s="82"/>
      <c r="J135" s="200"/>
      <c r="K135" s="99"/>
      <c r="L135" s="82"/>
      <c r="M135" s="98"/>
      <c r="N135" s="82"/>
      <c r="O135" s="82"/>
      <c r="P135" s="82"/>
    </row>
    <row r="136" spans="1:16" s="42" customFormat="1" ht="12.75">
      <c r="A136" s="82"/>
      <c r="B136" s="229" t="s">
        <v>916</v>
      </c>
      <c r="C136" s="82"/>
      <c r="D136" s="82"/>
      <c r="E136" s="82"/>
      <c r="F136" s="98"/>
      <c r="G136" s="82"/>
      <c r="H136" s="99"/>
      <c r="I136" s="82"/>
      <c r="J136" s="200"/>
      <c r="K136" s="99"/>
      <c r="L136" s="82"/>
      <c r="M136" s="98"/>
      <c r="N136" s="82"/>
      <c r="O136" s="82"/>
      <c r="P136" s="82"/>
    </row>
    <row r="137" spans="1:16" s="42" customFormat="1" ht="12.75">
      <c r="A137" s="82"/>
      <c r="B137" s="229" t="s">
        <v>898</v>
      </c>
      <c r="C137" s="82"/>
      <c r="D137" s="82"/>
      <c r="E137" s="82"/>
      <c r="F137" s="98"/>
      <c r="G137" s="82"/>
      <c r="H137" s="99"/>
      <c r="I137" s="82"/>
      <c r="J137" s="200"/>
      <c r="K137" s="99"/>
      <c r="L137" s="82"/>
      <c r="M137" s="98"/>
      <c r="N137" s="82"/>
      <c r="O137" s="82"/>
      <c r="P137" s="82"/>
    </row>
    <row r="138" spans="1:16" s="42" customFormat="1" ht="12.75">
      <c r="A138" s="82"/>
      <c r="B138" s="229" t="s">
        <v>917</v>
      </c>
      <c r="C138" s="82"/>
      <c r="D138" s="82"/>
      <c r="E138" s="82"/>
      <c r="F138" s="98"/>
      <c r="G138" s="82"/>
      <c r="H138" s="99"/>
      <c r="I138" s="82"/>
      <c r="J138" s="200"/>
      <c r="K138" s="99"/>
      <c r="L138" s="82"/>
      <c r="M138" s="98"/>
      <c r="N138" s="82"/>
      <c r="O138" s="82"/>
      <c r="P138" s="82"/>
    </row>
    <row r="139" spans="1:16" s="42" customFormat="1" ht="12.75">
      <c r="A139" s="82"/>
      <c r="B139" s="229" t="s">
        <v>900</v>
      </c>
      <c r="C139" s="82"/>
      <c r="D139" s="82"/>
      <c r="E139" s="82"/>
      <c r="F139" s="98"/>
      <c r="G139" s="82"/>
      <c r="H139" s="99"/>
      <c r="I139" s="82"/>
      <c r="J139" s="200"/>
      <c r="K139" s="99"/>
      <c r="L139" s="82"/>
      <c r="M139" s="98"/>
      <c r="N139" s="82"/>
      <c r="O139" s="82"/>
      <c r="P139" s="82"/>
    </row>
    <row r="140" spans="1:16" s="42" customFormat="1" ht="12.75">
      <c r="A140" s="82"/>
      <c r="B140" s="229" t="s">
        <v>901</v>
      </c>
      <c r="C140" s="82"/>
      <c r="D140" s="82"/>
      <c r="E140" s="82"/>
      <c r="F140" s="98"/>
      <c r="G140" s="82"/>
      <c r="H140" s="99"/>
      <c r="I140" s="82"/>
      <c r="J140" s="200"/>
      <c r="K140" s="99"/>
      <c r="L140" s="82"/>
      <c r="M140" s="98"/>
      <c r="N140" s="82"/>
      <c r="O140" s="82"/>
      <c r="P140" s="82"/>
    </row>
    <row r="141" spans="1:16" s="42" customFormat="1" ht="12.75">
      <c r="A141" s="82"/>
      <c r="B141" s="229" t="s">
        <v>918</v>
      </c>
      <c r="C141" s="82"/>
      <c r="D141" s="82"/>
      <c r="E141" s="82"/>
      <c r="F141" s="98"/>
      <c r="G141" s="82"/>
      <c r="H141" s="99"/>
      <c r="I141" s="82"/>
      <c r="J141" s="200"/>
      <c r="K141" s="99"/>
      <c r="L141" s="82"/>
      <c r="M141" s="98"/>
      <c r="N141" s="82"/>
      <c r="O141" s="82"/>
      <c r="P141" s="82"/>
    </row>
    <row r="142" spans="1:16" s="42" customFormat="1" ht="12.75">
      <c r="A142" s="82"/>
      <c r="B142" s="2056" t="s">
        <v>1444</v>
      </c>
      <c r="C142" s="2056"/>
      <c r="D142" s="2056"/>
      <c r="E142" s="2056"/>
      <c r="F142" s="2056"/>
      <c r="G142" s="2056"/>
      <c r="H142" s="2056"/>
      <c r="I142" s="2056"/>
      <c r="J142" s="2056"/>
      <c r="K142" s="2056"/>
      <c r="L142" s="2056"/>
      <c r="M142" s="2056"/>
      <c r="N142" s="2056"/>
      <c r="O142" s="2056"/>
      <c r="P142" s="82"/>
    </row>
    <row r="143" spans="1:16" s="42" customFormat="1" ht="7.35" hidden="1" customHeight="1">
      <c r="A143" s="82"/>
      <c r="B143" s="2010"/>
      <c r="C143" s="2010"/>
      <c r="D143" s="2010"/>
      <c r="E143" s="2010"/>
      <c r="F143" s="2010"/>
      <c r="G143" s="2010"/>
      <c r="H143" s="2010"/>
      <c r="I143" s="2010"/>
      <c r="J143" s="2010"/>
      <c r="K143" s="2010"/>
      <c r="L143" s="2010"/>
      <c r="M143" s="2010"/>
      <c r="N143" s="2010"/>
      <c r="O143" s="2010"/>
      <c r="P143" s="82"/>
    </row>
    <row r="144" spans="1:16" s="42" customFormat="1" ht="12.75" hidden="1">
      <c r="A144" s="82"/>
      <c r="B144" s="97"/>
      <c r="C144" s="82"/>
      <c r="D144" s="82"/>
      <c r="E144" s="82"/>
      <c r="F144" s="98"/>
      <c r="G144" s="82"/>
      <c r="H144" s="99"/>
      <c r="I144" s="82"/>
      <c r="J144" s="200"/>
      <c r="K144" s="99"/>
      <c r="L144" s="82"/>
      <c r="M144" s="98"/>
      <c r="N144" s="82"/>
      <c r="O144" s="82"/>
      <c r="P144" s="82"/>
    </row>
    <row r="145" spans="1:16" s="42" customFormat="1" ht="12.75" hidden="1">
      <c r="A145" s="82"/>
      <c r="B145" s="70"/>
      <c r="F145" s="75"/>
      <c r="H145" s="72"/>
      <c r="J145" s="201"/>
      <c r="K145" s="72"/>
      <c r="M145" s="75"/>
    </row>
    <row r="146" spans="1:16" s="42" customFormat="1" ht="12.75" hidden="1">
      <c r="A146" s="82"/>
      <c r="B146" s="70"/>
      <c r="F146" s="75"/>
      <c r="H146" s="72"/>
      <c r="J146" s="201"/>
      <c r="K146" s="72"/>
      <c r="M146" s="75"/>
    </row>
    <row r="147" spans="1:16" s="42" customFormat="1" ht="12.75" hidden="1">
      <c r="A147" s="82"/>
      <c r="B147" s="70"/>
      <c r="F147" s="75"/>
      <c r="H147" s="72"/>
      <c r="J147" s="201"/>
      <c r="K147" s="72"/>
      <c r="M147" s="75"/>
    </row>
    <row r="148" spans="1:16" s="42" customFormat="1" ht="12.75" hidden="1">
      <c r="A148" s="82"/>
      <c r="B148" s="70"/>
      <c r="F148" s="75"/>
      <c r="H148" s="72"/>
      <c r="J148" s="201"/>
      <c r="K148" s="72"/>
      <c r="M148" s="75"/>
    </row>
    <row r="149" spans="1:16" s="42" customFormat="1" ht="12.75" hidden="1">
      <c r="A149" s="82"/>
      <c r="B149" s="70"/>
      <c r="F149" s="75"/>
      <c r="H149" s="72"/>
      <c r="J149" s="201"/>
      <c r="K149" s="72"/>
      <c r="M149" s="75"/>
    </row>
    <row r="150" spans="1:16" s="42" customFormat="1" ht="12.75" hidden="1">
      <c r="A150" s="82"/>
      <c r="F150" s="75"/>
      <c r="H150" s="72"/>
      <c r="J150" s="201"/>
      <c r="K150" s="72"/>
      <c r="M150" s="75"/>
    </row>
    <row r="151" spans="1:16" s="42" customFormat="1" ht="12.75" hidden="1">
      <c r="A151" s="82"/>
      <c r="B151" s="69"/>
      <c r="F151" s="75"/>
      <c r="H151" s="72"/>
      <c r="J151" s="201"/>
      <c r="K151" s="72"/>
      <c r="M151" s="75"/>
    </row>
    <row r="152" spans="1:16" s="42" customFormat="1" ht="12.75" hidden="1">
      <c r="A152" s="82"/>
      <c r="B152" s="2011"/>
      <c r="C152" s="2011"/>
      <c r="D152" s="2011"/>
      <c r="E152" s="2011"/>
      <c r="F152" s="2011"/>
      <c r="G152" s="2011"/>
      <c r="H152" s="2011"/>
      <c r="I152" s="2011"/>
      <c r="J152" s="2011"/>
      <c r="K152" s="2011"/>
      <c r="L152" s="2011"/>
      <c r="M152" s="2011"/>
      <c r="N152" s="2011"/>
      <c r="O152" s="2011"/>
      <c r="P152" s="2011"/>
    </row>
    <row r="153" spans="1:16" s="42" customFormat="1" ht="12.75" hidden="1">
      <c r="A153" s="82"/>
      <c r="B153" s="2011"/>
      <c r="C153" s="2011"/>
      <c r="D153" s="2011"/>
      <c r="E153" s="2011"/>
      <c r="F153" s="2011"/>
      <c r="G153" s="2011"/>
      <c r="H153" s="2011"/>
      <c r="I153" s="2011"/>
      <c r="J153" s="2011"/>
      <c r="K153" s="2011"/>
      <c r="L153" s="2011"/>
      <c r="M153" s="2011"/>
      <c r="N153" s="2011"/>
      <c r="O153" s="2011"/>
      <c r="P153" s="2011"/>
    </row>
    <row r="154" spans="1:16" s="42" customFormat="1" ht="12.75" hidden="1">
      <c r="A154" s="82"/>
      <c r="B154" s="69"/>
      <c r="F154" s="75"/>
      <c r="H154" s="72"/>
      <c r="J154" s="201"/>
      <c r="K154" s="72"/>
      <c r="M154" s="75"/>
    </row>
    <row r="155" spans="1:16" s="42" customFormat="1" ht="12.75" hidden="1">
      <c r="A155" s="82"/>
      <c r="B155" s="69"/>
      <c r="F155" s="75"/>
      <c r="H155" s="72"/>
      <c r="J155" s="201"/>
      <c r="K155" s="72"/>
      <c r="M155" s="75"/>
    </row>
    <row r="156" spans="1:16" s="42" customFormat="1" ht="12.75" hidden="1">
      <c r="A156" s="82"/>
      <c r="B156" s="69"/>
      <c r="F156" s="75"/>
      <c r="H156" s="72"/>
      <c r="J156" s="201"/>
      <c r="K156" s="72"/>
      <c r="M156" s="75"/>
    </row>
    <row r="157" spans="1:16" s="42" customFormat="1" ht="24" hidden="1" customHeight="1">
      <c r="A157" s="82"/>
      <c r="B157" s="2011"/>
      <c r="C157" s="2011"/>
      <c r="D157" s="2011"/>
      <c r="E157" s="2011"/>
      <c r="F157" s="2011"/>
      <c r="G157" s="2011"/>
      <c r="H157" s="2011"/>
      <c r="I157" s="2011"/>
      <c r="J157" s="2011"/>
      <c r="K157" s="2011"/>
      <c r="L157" s="2011"/>
      <c r="M157" s="2011"/>
      <c r="N157" s="2011"/>
      <c r="O157" s="2011"/>
      <c r="P157" s="2011"/>
    </row>
    <row r="158" spans="1:16" s="42" customFormat="1" ht="12.75" hidden="1">
      <c r="A158" s="82"/>
      <c r="B158" s="69"/>
      <c r="F158" s="75"/>
      <c r="H158" s="72"/>
      <c r="J158" s="201"/>
      <c r="K158" s="72"/>
      <c r="M158" s="75"/>
    </row>
    <row r="159" spans="1:16" s="42" customFormat="1" ht="12.75" hidden="1">
      <c r="A159" s="82"/>
      <c r="F159" s="75"/>
      <c r="H159" s="72"/>
      <c r="J159" s="201"/>
      <c r="K159" s="72"/>
      <c r="M159" s="75"/>
    </row>
    <row r="160" spans="1:16" s="42" customFormat="1" ht="12.75" hidden="1">
      <c r="A160" s="82"/>
      <c r="B160" s="69"/>
      <c r="F160" s="76"/>
      <c r="H160" s="77"/>
      <c r="J160" s="202"/>
      <c r="K160" s="77"/>
      <c r="M160" s="76"/>
    </row>
    <row r="161" spans="1:13" s="42" customFormat="1" ht="12.75" hidden="1">
      <c r="A161" s="82"/>
      <c r="B161" s="1"/>
      <c r="F161" s="75"/>
      <c r="H161" s="72"/>
      <c r="J161" s="201"/>
      <c r="K161" s="72"/>
      <c r="M161" s="75"/>
    </row>
    <row r="162" spans="1:13" s="42" customFormat="1" ht="12.75" hidden="1">
      <c r="A162" s="82"/>
      <c r="B162" s="69"/>
      <c r="F162" s="76"/>
      <c r="H162" s="77"/>
      <c r="J162" s="202"/>
      <c r="K162" s="77"/>
      <c r="M162" s="76"/>
    </row>
    <row r="163" spans="1:13" s="42" customFormat="1" ht="12.75" hidden="1">
      <c r="A163" s="82"/>
      <c r="B163" s="73"/>
      <c r="F163" s="75"/>
      <c r="H163" s="72"/>
      <c r="J163" s="201"/>
      <c r="K163" s="72"/>
      <c r="M163" s="75"/>
    </row>
    <row r="164" spans="1:13" s="42" customFormat="1" ht="12.75" hidden="1">
      <c r="A164" s="82"/>
      <c r="B164" s="1"/>
      <c r="F164" s="75"/>
      <c r="H164" s="72"/>
      <c r="J164" s="201"/>
      <c r="K164" s="72"/>
      <c r="M164" s="75"/>
    </row>
    <row r="165" spans="1:13" s="42" customFormat="1" ht="12.75" hidden="1">
      <c r="A165" s="82"/>
      <c r="B165" s="78"/>
      <c r="F165" s="75"/>
      <c r="H165" s="72"/>
      <c r="J165" s="201"/>
      <c r="K165" s="72"/>
      <c r="M165" s="75"/>
    </row>
    <row r="166" spans="1:13" s="42" customFormat="1" ht="12.75" hidden="1">
      <c r="A166" s="82"/>
      <c r="B166" s="1"/>
      <c r="F166" s="75"/>
      <c r="H166" s="72"/>
      <c r="J166" s="201"/>
      <c r="K166" s="72"/>
      <c r="M166" s="75"/>
    </row>
    <row r="167" spans="1:13" s="42" customFormat="1" ht="12.75" hidden="1">
      <c r="A167" s="82"/>
      <c r="B167" s="73"/>
      <c r="F167" s="75"/>
      <c r="H167" s="72"/>
      <c r="J167" s="201"/>
      <c r="K167" s="72"/>
      <c r="M167" s="75"/>
    </row>
    <row r="168" spans="1:13" s="42" customFormat="1" ht="12.75" hidden="1">
      <c r="A168" s="82"/>
      <c r="B168" s="1"/>
      <c r="F168" s="75"/>
      <c r="H168" s="72"/>
      <c r="J168" s="201"/>
      <c r="K168" s="72"/>
      <c r="M168" s="75"/>
    </row>
    <row r="169" spans="1:13" s="42" customFormat="1" ht="12.75" hidden="1">
      <c r="A169" s="82"/>
      <c r="B169" s="69"/>
      <c r="F169" s="76"/>
      <c r="H169" s="77"/>
      <c r="J169" s="202"/>
      <c r="K169" s="77"/>
      <c r="M169" s="76"/>
    </row>
    <row r="170" spans="1:13" s="42" customFormat="1" ht="12.75" hidden="1">
      <c r="A170" s="82"/>
      <c r="B170" s="73"/>
      <c r="F170" s="75"/>
      <c r="H170" s="72"/>
      <c r="J170" s="201"/>
      <c r="K170" s="72"/>
      <c r="M170" s="75"/>
    </row>
    <row r="171" spans="1:13" s="42" customFormat="1" ht="12.75" hidden="1">
      <c r="A171" s="82"/>
      <c r="B171" s="1"/>
      <c r="F171" s="75"/>
      <c r="H171" s="72"/>
      <c r="J171" s="201"/>
      <c r="K171" s="72"/>
      <c r="M171" s="75"/>
    </row>
    <row r="172" spans="1:13" s="42" customFormat="1" ht="12.75" hidden="1">
      <c r="A172" s="82"/>
      <c r="B172" s="73"/>
      <c r="F172" s="75"/>
      <c r="H172" s="72"/>
      <c r="J172" s="201"/>
      <c r="K172" s="72"/>
      <c r="M172" s="75"/>
    </row>
    <row r="173" spans="1:13" s="42" customFormat="1" ht="12.75" hidden="1">
      <c r="A173" s="82"/>
      <c r="B173" s="73"/>
      <c r="F173" s="75"/>
      <c r="H173" s="72"/>
      <c r="J173" s="201"/>
      <c r="K173" s="72"/>
      <c r="M173" s="75"/>
    </row>
    <row r="174" spans="1:13" s="42" customFormat="1" ht="12.75" hidden="1">
      <c r="A174" s="82"/>
      <c r="B174" s="73"/>
      <c r="F174" s="75"/>
      <c r="H174" s="72"/>
      <c r="J174" s="201"/>
      <c r="K174" s="72"/>
      <c r="M174" s="75"/>
    </row>
    <row r="175" spans="1:13" s="42" customFormat="1" ht="12.75" hidden="1">
      <c r="A175" s="82"/>
      <c r="B175" s="73"/>
      <c r="F175" s="75"/>
      <c r="H175" s="72"/>
      <c r="J175" s="201"/>
      <c r="K175" s="72"/>
      <c r="M175" s="75"/>
    </row>
    <row r="176" spans="1:13" s="42" customFormat="1" ht="12.75" hidden="1">
      <c r="A176" s="82"/>
      <c r="B176" s="73"/>
      <c r="F176" s="75"/>
      <c r="H176" s="72"/>
      <c r="J176" s="201"/>
      <c r="K176" s="72"/>
      <c r="M176" s="75"/>
    </row>
    <row r="177" spans="1:13" s="42" customFormat="1" ht="12.75" hidden="1">
      <c r="A177" s="82"/>
      <c r="B177" s="73"/>
      <c r="F177" s="75"/>
      <c r="H177" s="72"/>
      <c r="J177" s="201"/>
      <c r="K177" s="72"/>
      <c r="M177" s="75"/>
    </row>
    <row r="178" spans="1:13" s="42" customFormat="1" ht="12.75" hidden="1">
      <c r="A178" s="82"/>
      <c r="B178" s="73"/>
      <c r="F178" s="75"/>
      <c r="H178" s="72"/>
      <c r="J178" s="201"/>
      <c r="K178" s="72"/>
      <c r="M178" s="75"/>
    </row>
    <row r="179" spans="1:13" s="42" customFormat="1" ht="12.75" hidden="1">
      <c r="A179" s="82"/>
      <c r="B179" s="73"/>
      <c r="F179" s="75"/>
      <c r="H179" s="72"/>
      <c r="J179" s="201"/>
      <c r="K179" s="72"/>
      <c r="M179" s="75"/>
    </row>
    <row r="180" spans="1:13" s="42" customFormat="1" ht="12.75" hidden="1">
      <c r="A180" s="82"/>
      <c r="B180" s="73"/>
      <c r="F180" s="75"/>
      <c r="H180" s="72"/>
      <c r="J180" s="201"/>
      <c r="K180" s="72"/>
      <c r="M180" s="75"/>
    </row>
    <row r="181" spans="1:13" s="42" customFormat="1" ht="12.75" hidden="1">
      <c r="A181" s="82"/>
      <c r="B181" s="73"/>
      <c r="F181" s="75"/>
      <c r="H181" s="72"/>
      <c r="J181" s="201"/>
      <c r="K181" s="72"/>
      <c r="M181" s="75"/>
    </row>
    <row r="182" spans="1:13" s="42" customFormat="1" ht="12.75" hidden="1">
      <c r="A182" s="82"/>
      <c r="B182" s="73"/>
      <c r="F182" s="75"/>
      <c r="H182" s="72"/>
      <c r="J182" s="201"/>
      <c r="K182" s="72"/>
      <c r="M182" s="75"/>
    </row>
    <row r="183" spans="1:13" s="42" customFormat="1" ht="12.75" hidden="1">
      <c r="A183" s="82"/>
      <c r="B183" s="1"/>
      <c r="F183" s="75"/>
      <c r="H183" s="72"/>
      <c r="J183" s="201"/>
      <c r="K183" s="72"/>
      <c r="M183" s="75"/>
    </row>
    <row r="184" spans="1:13" s="42" customFormat="1" ht="12.75" hidden="1">
      <c r="A184" s="82"/>
      <c r="F184" s="75"/>
      <c r="H184" s="72"/>
      <c r="J184" s="201"/>
      <c r="K184" s="72"/>
      <c r="M184" s="75"/>
    </row>
    <row r="185" spans="1:13" s="42" customFormat="1" ht="12.75" hidden="1">
      <c r="A185" s="82"/>
      <c r="F185" s="75"/>
      <c r="H185" s="72"/>
      <c r="J185" s="201"/>
      <c r="K185" s="72"/>
      <c r="M185" s="75"/>
    </row>
    <row r="186" spans="1:13" s="42" customFormat="1" ht="12.75" hidden="1">
      <c r="A186" s="82"/>
      <c r="F186" s="75"/>
      <c r="H186" s="72"/>
      <c r="J186" s="201"/>
      <c r="K186" s="72"/>
      <c r="M186" s="75"/>
    </row>
    <row r="187" spans="1:13" s="42" customFormat="1" ht="12.75" hidden="1">
      <c r="A187" s="82"/>
      <c r="F187" s="75"/>
      <c r="H187" s="72"/>
      <c r="J187" s="201"/>
      <c r="K187" s="72"/>
      <c r="M187" s="75"/>
    </row>
    <row r="188" spans="1:13" s="42" customFormat="1" ht="12.75" hidden="1">
      <c r="A188" s="82"/>
      <c r="F188" s="75"/>
      <c r="H188" s="72"/>
      <c r="J188" s="201"/>
      <c r="K188" s="72"/>
      <c r="M188" s="75"/>
    </row>
    <row r="189" spans="1:13" s="42" customFormat="1" ht="12.75" hidden="1">
      <c r="A189" s="82"/>
      <c r="F189" s="75"/>
      <c r="H189" s="72"/>
      <c r="J189" s="201"/>
      <c r="K189" s="72"/>
      <c r="M189" s="75"/>
    </row>
    <row r="190" spans="1:13" s="42" customFormat="1" ht="12.75" hidden="1">
      <c r="A190" s="82"/>
      <c r="F190" s="75"/>
      <c r="H190" s="72"/>
      <c r="J190" s="201"/>
      <c r="K190" s="72"/>
      <c r="M190" s="75"/>
    </row>
    <row r="191" spans="1:13" s="42" customFormat="1" ht="12.75" hidden="1">
      <c r="A191" s="82"/>
      <c r="F191" s="75"/>
      <c r="H191" s="72"/>
      <c r="J191" s="201"/>
      <c r="K191" s="72"/>
      <c r="M191" s="75"/>
    </row>
    <row r="192" spans="1:13" s="42" customFormat="1" ht="12.75" hidden="1">
      <c r="A192" s="82"/>
      <c r="F192" s="75"/>
      <c r="H192" s="72"/>
      <c r="J192" s="201"/>
      <c r="K192" s="72"/>
      <c r="M192" s="75"/>
    </row>
    <row r="193" spans="1:13" s="42" customFormat="1" ht="12.75" hidden="1">
      <c r="A193" s="82"/>
      <c r="F193" s="75"/>
      <c r="H193" s="72"/>
      <c r="J193" s="201"/>
      <c r="K193" s="72"/>
      <c r="M193" s="75"/>
    </row>
    <row r="194" spans="1:13" s="42" customFormat="1" ht="12.75" hidden="1">
      <c r="A194" s="82"/>
      <c r="F194" s="75"/>
      <c r="H194" s="72"/>
      <c r="J194" s="201"/>
      <c r="K194" s="72"/>
      <c r="M194" s="75"/>
    </row>
    <row r="195" spans="1:13" s="42" customFormat="1" ht="12.75" hidden="1">
      <c r="A195" s="82"/>
      <c r="F195" s="75"/>
      <c r="H195" s="72"/>
      <c r="J195" s="201"/>
      <c r="K195" s="72"/>
      <c r="M195" s="75"/>
    </row>
  </sheetData>
  <mergeCells count="21">
    <mergeCell ref="B36:B45"/>
    <mergeCell ref="C3:C4"/>
    <mergeCell ref="B152:P153"/>
    <mergeCell ref="B157:P157"/>
    <mergeCell ref="B91:C91"/>
    <mergeCell ref="B122:B131"/>
    <mergeCell ref="B112:B121"/>
    <mergeCell ref="B142:O142"/>
    <mergeCell ref="B143:O143"/>
    <mergeCell ref="B92:B101"/>
    <mergeCell ref="B102:B111"/>
    <mergeCell ref="B5:C5"/>
    <mergeCell ref="B3:B4"/>
    <mergeCell ref="B6:B15"/>
    <mergeCell ref="B16:B25"/>
    <mergeCell ref="B26:B35"/>
    <mergeCell ref="B48:C48"/>
    <mergeCell ref="B49:B58"/>
    <mergeCell ref="B59:B68"/>
    <mergeCell ref="B69:B78"/>
    <mergeCell ref="B79:B88"/>
  </mergeCells>
  <hyperlinks>
    <hyperlink ref="B1" location="ToC!A1" display="Back to Table of Contents" xr:uid="{D8503B63-5F14-485D-966A-934ABB46F64C}"/>
  </hyperlinks>
  <pageMargins left="0.5" right="0.5" top="0.5" bottom="0.5" header="0.25" footer="0.3"/>
  <pageSetup scale="75" orientation="landscape" r:id="rId1"/>
  <headerFooter>
    <oddFooter>&amp;L&amp;G&amp;CSupplementary Regulatory Capital Disclosure&amp;R Page &amp;P of &amp;N</oddFooter>
  </headerFooter>
  <rowBreaks count="5" manualBreakCount="5">
    <brk id="25" min="1" max="14" man="1"/>
    <brk id="47" min="1" max="14" man="1"/>
    <brk id="68" min="1" max="14" man="1"/>
    <brk id="90" min="1" max="14" man="1"/>
    <brk id="111" min="1" max="14" man="1"/>
  </rowBreaks>
  <legacyDrawingHF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9"/>
  </sheetPr>
  <dimension ref="A1:L108"/>
  <sheetViews>
    <sheetView zoomScale="115" zoomScaleNormal="115" workbookViewId="0"/>
  </sheetViews>
  <sheetFormatPr defaultColWidth="0" defaultRowHeight="15" zeroHeight="1"/>
  <cols>
    <col min="1" max="1" width="1.5703125" style="90" customWidth="1"/>
    <col min="2" max="2" width="8.5703125" customWidth="1"/>
    <col min="3" max="3" width="37.5703125" customWidth="1"/>
    <col min="4" max="11" width="16.5703125" customWidth="1"/>
    <col min="12" max="12" width="1.5703125" customWidth="1"/>
    <col min="13" max="16384" width="8.5703125" hidden="1"/>
  </cols>
  <sheetData>
    <row r="1" spans="2:12" s="90" customFormat="1" ht="12" customHeight="1">
      <c r="B1" s="303" t="s">
        <v>127</v>
      </c>
    </row>
    <row r="2" spans="2:12" s="1000" customFormat="1" ht="20.100000000000001" customHeight="1">
      <c r="B2" s="1121" t="s">
        <v>919</v>
      </c>
      <c r="C2" s="1304"/>
      <c r="D2" s="1304"/>
      <c r="E2" s="1304"/>
      <c r="F2" s="1304"/>
      <c r="G2" s="1304"/>
      <c r="H2" s="1304"/>
      <c r="I2" s="1304"/>
      <c r="J2" s="1304"/>
      <c r="K2" s="1305"/>
      <c r="L2" s="636"/>
    </row>
    <row r="3" spans="2:12" s="90" customFormat="1" ht="26.1" customHeight="1">
      <c r="B3" s="2062" t="s">
        <v>129</v>
      </c>
      <c r="C3" s="2063"/>
      <c r="D3" s="2067" t="str">
        <f>+CurrQtr</f>
        <v>Q2 2022</v>
      </c>
      <c r="E3" s="2068"/>
      <c r="F3" s="2060" t="s">
        <v>3</v>
      </c>
      <c r="G3" s="2060"/>
      <c r="H3" s="2060" t="s">
        <v>130</v>
      </c>
      <c r="I3" s="2060"/>
      <c r="J3" s="2060" t="s">
        <v>131</v>
      </c>
      <c r="K3" s="2061"/>
    </row>
    <row r="4" spans="2:12" s="90" customFormat="1" ht="18.600000000000001" customHeight="1">
      <c r="B4" s="2064"/>
      <c r="C4" s="2007"/>
      <c r="D4" s="910" t="s">
        <v>211</v>
      </c>
      <c r="E4" s="911" t="s">
        <v>384</v>
      </c>
      <c r="F4" s="912" t="s">
        <v>920</v>
      </c>
      <c r="G4" s="912" t="s">
        <v>921</v>
      </c>
      <c r="H4" s="912" t="s">
        <v>922</v>
      </c>
      <c r="I4" s="912" t="s">
        <v>923</v>
      </c>
      <c r="J4" s="912" t="s">
        <v>924</v>
      </c>
      <c r="K4" s="1306" t="s">
        <v>925</v>
      </c>
    </row>
    <row r="5" spans="2:12" s="82" customFormat="1" ht="44.85" customHeight="1">
      <c r="B5" s="2065"/>
      <c r="C5" s="2066"/>
      <c r="D5" s="1312" t="s">
        <v>926</v>
      </c>
      <c r="E5" s="1313" t="s">
        <v>927</v>
      </c>
      <c r="F5" s="1260" t="s">
        <v>926</v>
      </c>
      <c r="G5" s="1260" t="s">
        <v>927</v>
      </c>
      <c r="H5" s="1260" t="s">
        <v>926</v>
      </c>
      <c r="I5" s="1260" t="s">
        <v>927</v>
      </c>
      <c r="J5" s="1260" t="s">
        <v>926</v>
      </c>
      <c r="K5" s="1261" t="s">
        <v>927</v>
      </c>
    </row>
    <row r="6" spans="2:12" s="82" customFormat="1" ht="14.85" customHeight="1">
      <c r="B6" s="1309">
        <v>1</v>
      </c>
      <c r="C6" s="1194" t="s">
        <v>928</v>
      </c>
      <c r="D6" s="1310">
        <v>0</v>
      </c>
      <c r="E6" s="1196">
        <v>0</v>
      </c>
      <c r="F6" s="731">
        <v>0</v>
      </c>
      <c r="G6" s="731">
        <v>0</v>
      </c>
      <c r="H6" s="731">
        <v>0</v>
      </c>
      <c r="I6" s="731">
        <v>0</v>
      </c>
      <c r="J6" s="731">
        <v>0</v>
      </c>
      <c r="K6" s="1311">
        <v>0</v>
      </c>
    </row>
    <row r="7" spans="2:12" s="82" customFormat="1" ht="14.85" customHeight="1">
      <c r="B7" s="1248">
        <v>2</v>
      </c>
      <c r="C7" s="390" t="s">
        <v>929</v>
      </c>
      <c r="D7" s="497">
        <v>4406</v>
      </c>
      <c r="E7" s="526">
        <v>4406</v>
      </c>
      <c r="F7" s="353">
        <v>4221</v>
      </c>
      <c r="G7" s="353">
        <v>4221</v>
      </c>
      <c r="H7" s="353">
        <v>4240</v>
      </c>
      <c r="I7" s="353">
        <v>4240</v>
      </c>
      <c r="J7" s="353">
        <v>4499</v>
      </c>
      <c r="K7" s="498">
        <v>4499</v>
      </c>
    </row>
    <row r="8" spans="2:12" s="82" customFormat="1" ht="14.85" customHeight="1">
      <c r="B8" s="1248">
        <v>3</v>
      </c>
      <c r="C8" s="390" t="s">
        <v>930</v>
      </c>
      <c r="D8" s="497">
        <v>0</v>
      </c>
      <c r="E8" s="526">
        <v>0</v>
      </c>
      <c r="F8" s="353">
        <v>0</v>
      </c>
      <c r="G8" s="353">
        <v>0</v>
      </c>
      <c r="H8" s="353">
        <v>0</v>
      </c>
      <c r="I8" s="353">
        <v>0</v>
      </c>
      <c r="J8" s="353">
        <v>0</v>
      </c>
      <c r="K8" s="498">
        <v>0</v>
      </c>
    </row>
    <row r="9" spans="2:12" s="82" customFormat="1" ht="14.85" customHeight="1">
      <c r="B9" s="1248">
        <v>4</v>
      </c>
      <c r="C9" s="390" t="s">
        <v>931</v>
      </c>
      <c r="D9" s="497">
        <v>4949</v>
      </c>
      <c r="E9" s="526">
        <v>4949</v>
      </c>
      <c r="F9" s="353">
        <v>4583</v>
      </c>
      <c r="G9" s="353">
        <v>4583</v>
      </c>
      <c r="H9" s="353">
        <v>4435</v>
      </c>
      <c r="I9" s="353">
        <v>4435</v>
      </c>
      <c r="J9" s="353">
        <v>4508</v>
      </c>
      <c r="K9" s="498">
        <v>4508</v>
      </c>
    </row>
    <row r="10" spans="2:12" s="82" customFormat="1" ht="14.85" customHeight="1">
      <c r="B10" s="1248">
        <v>5</v>
      </c>
      <c r="C10" s="390" t="s">
        <v>932</v>
      </c>
      <c r="D10" s="497">
        <v>0</v>
      </c>
      <c r="E10" s="526">
        <v>0</v>
      </c>
      <c r="F10" s="353">
        <v>0</v>
      </c>
      <c r="G10" s="353">
        <v>0</v>
      </c>
      <c r="H10" s="353">
        <v>0</v>
      </c>
      <c r="I10" s="353">
        <v>0</v>
      </c>
      <c r="J10" s="353">
        <v>0</v>
      </c>
      <c r="K10" s="498">
        <v>0</v>
      </c>
    </row>
    <row r="11" spans="2:12" s="82" customFormat="1" ht="14.85" customHeight="1">
      <c r="B11" s="1248">
        <v>6</v>
      </c>
      <c r="C11" s="390" t="s">
        <v>933</v>
      </c>
      <c r="D11" s="497">
        <v>127330</v>
      </c>
      <c r="E11" s="526">
        <v>127330</v>
      </c>
      <c r="F11" s="353">
        <v>122293</v>
      </c>
      <c r="G11" s="353">
        <v>122293</v>
      </c>
      <c r="H11" s="353">
        <v>117484</v>
      </c>
      <c r="I11" s="353">
        <v>117484</v>
      </c>
      <c r="J11" s="353">
        <v>117621</v>
      </c>
      <c r="K11" s="498">
        <v>117621</v>
      </c>
    </row>
    <row r="12" spans="2:12" s="82" customFormat="1" ht="14.85" customHeight="1">
      <c r="B12" s="1248">
        <v>7</v>
      </c>
      <c r="C12" s="390" t="s">
        <v>934</v>
      </c>
      <c r="D12" s="497">
        <v>0</v>
      </c>
      <c r="E12" s="526">
        <v>0</v>
      </c>
      <c r="F12" s="353">
        <v>0</v>
      </c>
      <c r="G12" s="353">
        <v>0</v>
      </c>
      <c r="H12" s="353">
        <v>0</v>
      </c>
      <c r="I12" s="353">
        <v>0</v>
      </c>
      <c r="J12" s="353">
        <v>0</v>
      </c>
      <c r="K12" s="498">
        <v>0</v>
      </c>
    </row>
    <row r="13" spans="2:12" s="82" customFormat="1" ht="14.85" customHeight="1">
      <c r="B13" s="1248">
        <v>8</v>
      </c>
      <c r="C13" s="390" t="s">
        <v>935</v>
      </c>
      <c r="D13" s="497">
        <v>17098</v>
      </c>
      <c r="E13" s="526">
        <v>17098</v>
      </c>
      <c r="F13" s="353">
        <v>16759</v>
      </c>
      <c r="G13" s="353">
        <v>16759</v>
      </c>
      <c r="H13" s="353">
        <v>15733</v>
      </c>
      <c r="I13" s="353">
        <v>15733</v>
      </c>
      <c r="J13" s="353">
        <v>15027</v>
      </c>
      <c r="K13" s="498">
        <v>15027</v>
      </c>
    </row>
    <row r="14" spans="2:12" s="82" customFormat="1" ht="14.85" customHeight="1">
      <c r="B14" s="1248">
        <v>9</v>
      </c>
      <c r="C14" s="390" t="s">
        <v>936</v>
      </c>
      <c r="D14" s="497">
        <v>12514</v>
      </c>
      <c r="E14" s="526">
        <v>12514</v>
      </c>
      <c r="F14" s="353">
        <v>12639</v>
      </c>
      <c r="G14" s="353">
        <v>12639</v>
      </c>
      <c r="H14" s="353">
        <v>11733</v>
      </c>
      <c r="I14" s="353">
        <v>11733</v>
      </c>
      <c r="J14" s="353">
        <v>12109</v>
      </c>
      <c r="K14" s="498">
        <v>12109</v>
      </c>
    </row>
    <row r="15" spans="2:12" s="82" customFormat="1" ht="14.85" customHeight="1">
      <c r="B15" s="1248">
        <v>10</v>
      </c>
      <c r="C15" s="390" t="s">
        <v>937</v>
      </c>
      <c r="D15" s="497">
        <v>28689</v>
      </c>
      <c r="E15" s="526">
        <v>28689</v>
      </c>
      <c r="F15" s="353">
        <v>25294</v>
      </c>
      <c r="G15" s="353">
        <v>25294</v>
      </c>
      <c r="H15" s="353">
        <v>24543</v>
      </c>
      <c r="I15" s="353">
        <v>24543</v>
      </c>
      <c r="J15" s="353">
        <v>22609</v>
      </c>
      <c r="K15" s="498">
        <v>22609</v>
      </c>
    </row>
    <row r="16" spans="2:12" s="82" customFormat="1" ht="14.85" customHeight="1">
      <c r="B16" s="1248">
        <v>11</v>
      </c>
      <c r="C16" s="390" t="s">
        <v>938</v>
      </c>
      <c r="D16" s="497">
        <v>0</v>
      </c>
      <c r="E16" s="526">
        <v>0</v>
      </c>
      <c r="F16" s="353">
        <v>0</v>
      </c>
      <c r="G16" s="353">
        <v>0</v>
      </c>
      <c r="H16" s="353">
        <v>0</v>
      </c>
      <c r="I16" s="353">
        <v>0</v>
      </c>
      <c r="J16" s="353">
        <v>0</v>
      </c>
      <c r="K16" s="498">
        <v>0</v>
      </c>
    </row>
    <row r="17" spans="1:11" s="82" customFormat="1" ht="14.85" customHeight="1">
      <c r="B17" s="1248">
        <v>12</v>
      </c>
      <c r="C17" s="390" t="s">
        <v>939</v>
      </c>
      <c r="D17" s="497">
        <v>21144</v>
      </c>
      <c r="E17" s="526">
        <v>21144</v>
      </c>
      <c r="F17" s="353">
        <v>20999</v>
      </c>
      <c r="G17" s="353">
        <v>20999</v>
      </c>
      <c r="H17" s="353">
        <v>20164</v>
      </c>
      <c r="I17" s="353">
        <v>20164</v>
      </c>
      <c r="J17" s="353">
        <v>19310</v>
      </c>
      <c r="K17" s="498">
        <v>19310</v>
      </c>
    </row>
    <row r="18" spans="1:11" s="82" customFormat="1" ht="14.85" customHeight="1">
      <c r="B18" s="1248">
        <v>13</v>
      </c>
      <c r="C18" s="390" t="s">
        <v>940</v>
      </c>
      <c r="D18" s="497">
        <v>0</v>
      </c>
      <c r="E18" s="526">
        <v>0</v>
      </c>
      <c r="F18" s="353">
        <v>0</v>
      </c>
      <c r="G18" s="353">
        <v>0</v>
      </c>
      <c r="H18" s="353">
        <v>0</v>
      </c>
      <c r="I18" s="353">
        <v>0</v>
      </c>
      <c r="J18" s="353">
        <v>0</v>
      </c>
      <c r="K18" s="498">
        <v>0</v>
      </c>
    </row>
    <row r="19" spans="1:11" s="82" customFormat="1" ht="14.85" customHeight="1">
      <c r="B19" s="1248">
        <v>14</v>
      </c>
      <c r="C19" s="390" t="s">
        <v>941</v>
      </c>
      <c r="D19" s="497">
        <v>0</v>
      </c>
      <c r="E19" s="526">
        <v>0</v>
      </c>
      <c r="F19" s="353">
        <v>0</v>
      </c>
      <c r="G19" s="353">
        <v>0</v>
      </c>
      <c r="H19" s="353">
        <v>0</v>
      </c>
      <c r="I19" s="353">
        <v>0</v>
      </c>
      <c r="J19" s="353">
        <v>0</v>
      </c>
      <c r="K19" s="498">
        <v>0</v>
      </c>
    </row>
    <row r="20" spans="1:11" s="82" customFormat="1" ht="14.85" customHeight="1">
      <c r="B20" s="1248">
        <v>15</v>
      </c>
      <c r="C20" s="390" t="s">
        <v>942</v>
      </c>
      <c r="D20" s="497">
        <v>0</v>
      </c>
      <c r="E20" s="526">
        <v>0</v>
      </c>
      <c r="F20" s="353">
        <v>0</v>
      </c>
      <c r="G20" s="353">
        <v>0</v>
      </c>
      <c r="H20" s="353">
        <v>0</v>
      </c>
      <c r="I20" s="353">
        <v>0</v>
      </c>
      <c r="J20" s="353">
        <v>0</v>
      </c>
      <c r="K20" s="498">
        <v>0</v>
      </c>
    </row>
    <row r="21" spans="1:11" s="82" customFormat="1" ht="14.85" customHeight="1">
      <c r="B21" s="1250">
        <v>16</v>
      </c>
      <c r="C21" s="624" t="s">
        <v>943</v>
      </c>
      <c r="D21" s="622">
        <v>298</v>
      </c>
      <c r="E21" s="623">
        <v>298</v>
      </c>
      <c r="F21" s="627">
        <v>317</v>
      </c>
      <c r="G21" s="627">
        <v>317</v>
      </c>
      <c r="H21" s="627">
        <v>269</v>
      </c>
      <c r="I21" s="627">
        <v>269</v>
      </c>
      <c r="J21" s="627">
        <v>211</v>
      </c>
      <c r="K21" s="1307">
        <v>211</v>
      </c>
    </row>
    <row r="22" spans="1:11" s="82" customFormat="1" ht="23.85" customHeight="1">
      <c r="B22" s="1276">
        <v>17</v>
      </c>
      <c r="C22" s="629" t="s">
        <v>166</v>
      </c>
      <c r="D22" s="625">
        <v>216428</v>
      </c>
      <c r="E22" s="626">
        <v>216428</v>
      </c>
      <c r="F22" s="630">
        <v>207105</v>
      </c>
      <c r="G22" s="630">
        <v>207105</v>
      </c>
      <c r="H22" s="630">
        <v>198601</v>
      </c>
      <c r="I22" s="630">
        <v>198601</v>
      </c>
      <c r="J22" s="630">
        <v>195894</v>
      </c>
      <c r="K22" s="1308">
        <v>195894</v>
      </c>
    </row>
    <row r="23" spans="1:11" s="82" customFormat="1" ht="23.1" customHeight="1">
      <c r="B23" s="237" t="s">
        <v>944</v>
      </c>
      <c r="C23" s="182"/>
      <c r="D23" s="179"/>
      <c r="E23" s="179"/>
      <c r="F23" s="179"/>
      <c r="G23" s="179"/>
      <c r="H23" s="179"/>
      <c r="I23" s="179"/>
      <c r="J23" s="179"/>
      <c r="K23" s="179"/>
    </row>
    <row r="24" spans="1:11" s="82" customFormat="1" ht="7.35" hidden="1" customHeight="1">
      <c r="B24" s="183"/>
    </row>
    <row r="25" spans="1:11" s="42" customFormat="1" ht="12.75" hidden="1">
      <c r="A25" s="82"/>
    </row>
    <row r="26" spans="1:11" s="42" customFormat="1" ht="12.75" hidden="1">
      <c r="A26" s="82"/>
      <c r="B26" s="69"/>
    </row>
    <row r="27" spans="1:11" s="42" customFormat="1" ht="12.75" hidden="1">
      <c r="A27" s="82"/>
      <c r="B27" s="70"/>
    </row>
    <row r="28" spans="1:11" s="42" customFormat="1" ht="12.75" hidden="1">
      <c r="A28" s="82"/>
      <c r="B28" s="70"/>
    </row>
    <row r="29" spans="1:11" s="42" customFormat="1" ht="12.75" hidden="1">
      <c r="A29" s="82"/>
      <c r="B29" s="70"/>
    </row>
    <row r="30" spans="1:11" s="42" customFormat="1" ht="12.75" hidden="1">
      <c r="A30" s="82"/>
      <c r="B30" s="70"/>
    </row>
    <row r="31" spans="1:11" s="42" customFormat="1" ht="12.75" hidden="1">
      <c r="A31" s="82"/>
      <c r="B31" s="70"/>
    </row>
    <row r="32" spans="1:11" s="42" customFormat="1" ht="12.75" hidden="1">
      <c r="A32" s="82"/>
      <c r="B32" s="70"/>
    </row>
    <row r="33" spans="1:11" s="42" customFormat="1" ht="12.75" hidden="1">
      <c r="A33" s="82"/>
    </row>
    <row r="34" spans="1:11" s="42" customFormat="1" ht="12.75" hidden="1">
      <c r="A34" s="82"/>
      <c r="B34" s="69"/>
    </row>
    <row r="35" spans="1:11" s="42" customFormat="1" ht="12.75" hidden="1">
      <c r="A35" s="82"/>
    </row>
    <row r="36" spans="1:11" s="42" customFormat="1" ht="33.75" hidden="1" customHeight="1">
      <c r="A36" s="82"/>
      <c r="B36" s="2011"/>
      <c r="C36" s="2011"/>
      <c r="D36" s="2011"/>
      <c r="E36" s="2011"/>
      <c r="F36" s="269"/>
      <c r="G36" s="269"/>
      <c r="H36" s="269"/>
      <c r="I36" s="269"/>
      <c r="J36" s="269"/>
      <c r="K36" s="269"/>
    </row>
    <row r="37" spans="1:11" s="42" customFormat="1" ht="12.75" hidden="1">
      <c r="A37" s="82"/>
      <c r="B37" s="69"/>
    </row>
    <row r="38" spans="1:11" s="42" customFormat="1" ht="12.75" hidden="1">
      <c r="A38" s="82"/>
      <c r="B38" s="69"/>
    </row>
    <row r="39" spans="1:11" s="42" customFormat="1" ht="12.75" hidden="1">
      <c r="A39" s="82"/>
      <c r="B39" s="69"/>
    </row>
    <row r="40" spans="1:11" s="42" customFormat="1" ht="12.75" hidden="1">
      <c r="A40" s="82"/>
      <c r="B40" s="69"/>
    </row>
    <row r="41" spans="1:11" s="42" customFormat="1" ht="24.75" hidden="1" customHeight="1">
      <c r="A41" s="82"/>
      <c r="B41" s="1939"/>
      <c r="C41" s="1939"/>
      <c r="D41" s="1939"/>
      <c r="E41" s="1939"/>
      <c r="F41" s="268"/>
      <c r="G41" s="268"/>
      <c r="H41" s="268"/>
      <c r="I41" s="268"/>
      <c r="J41" s="268"/>
      <c r="K41" s="268"/>
    </row>
    <row r="42" spans="1:11" s="42" customFormat="1" ht="12.75" hidden="1">
      <c r="A42" s="82"/>
      <c r="B42" s="69"/>
    </row>
    <row r="43" spans="1:11" s="42" customFormat="1" ht="12.75" hidden="1">
      <c r="A43" s="82"/>
    </row>
    <row r="44" spans="1:11" s="42" customFormat="1" ht="12.75" hidden="1">
      <c r="A44" s="82"/>
    </row>
    <row r="45" spans="1:11" s="42" customFormat="1" ht="12.75" hidden="1">
      <c r="A45" s="82"/>
    </row>
    <row r="46" spans="1:11" s="42" customFormat="1" ht="12.75" hidden="1">
      <c r="A46" s="82"/>
    </row>
    <row r="47" spans="1:11" s="42" customFormat="1" ht="12.75" hidden="1">
      <c r="A47" s="82"/>
    </row>
    <row r="48" spans="1:11" s="42" customFormat="1" ht="12.75" hidden="1">
      <c r="A48" s="82"/>
    </row>
    <row r="49" spans="1:1" s="42" customFormat="1" ht="12.75" hidden="1">
      <c r="A49" s="82"/>
    </row>
    <row r="50" spans="1:1" s="42" customFormat="1" ht="12.75" hidden="1">
      <c r="A50" s="82"/>
    </row>
    <row r="51" spans="1:1" s="42" customFormat="1" ht="12.75" hidden="1">
      <c r="A51" s="82"/>
    </row>
    <row r="52" spans="1:1" s="42" customFormat="1" ht="12.75" hidden="1">
      <c r="A52" s="82"/>
    </row>
    <row r="53" spans="1:1" s="42" customFormat="1" ht="12.75" hidden="1">
      <c r="A53" s="82"/>
    </row>
    <row r="54" spans="1:1" s="42" customFormat="1" ht="12.75" hidden="1">
      <c r="A54" s="82"/>
    </row>
    <row r="55" spans="1:1" s="42" customFormat="1" ht="12.75" hidden="1">
      <c r="A55" s="82"/>
    </row>
    <row r="56" spans="1:1" s="42" customFormat="1" ht="12.75" hidden="1">
      <c r="A56" s="82"/>
    </row>
    <row r="57" spans="1:1" s="42" customFormat="1" ht="12.75" hidden="1">
      <c r="A57" s="82"/>
    </row>
    <row r="58" spans="1:1" s="42" customFormat="1" ht="12.75" hidden="1">
      <c r="A58" s="82"/>
    </row>
    <row r="59" spans="1:1" s="42" customFormat="1" ht="12.75" hidden="1">
      <c r="A59" s="82"/>
    </row>
    <row r="60" spans="1:1" s="42" customFormat="1" ht="12.75" hidden="1">
      <c r="A60" s="82"/>
    </row>
    <row r="61" spans="1:1" s="42" customFormat="1" ht="12.75" hidden="1">
      <c r="A61" s="82"/>
    </row>
    <row r="62" spans="1:1" s="42" customFormat="1" ht="12.75" hidden="1">
      <c r="A62" s="82"/>
    </row>
    <row r="63" spans="1:1" s="42" customFormat="1" ht="12.75" hidden="1">
      <c r="A63" s="82"/>
    </row>
    <row r="64" spans="1:1" s="42" customFormat="1" ht="12.75" hidden="1">
      <c r="A64" s="82"/>
    </row>
    <row r="65" spans="1:1" s="42" customFormat="1" ht="12.75" hidden="1">
      <c r="A65" s="82"/>
    </row>
    <row r="66" spans="1:1" s="42" customFormat="1" ht="12.75" hidden="1">
      <c r="A66" s="82"/>
    </row>
    <row r="67" spans="1:1" s="42" customFormat="1" ht="12.75" hidden="1">
      <c r="A67" s="82"/>
    </row>
    <row r="68" spans="1:1" s="42" customFormat="1" ht="12.75" hidden="1">
      <c r="A68" s="82"/>
    </row>
    <row r="69" spans="1:1" s="42" customFormat="1" ht="12.75" hidden="1">
      <c r="A69" s="82"/>
    </row>
    <row r="70" spans="1:1" s="42" customFormat="1" ht="12.75" hidden="1">
      <c r="A70" s="82"/>
    </row>
    <row r="71" spans="1:1" s="42" customFormat="1" ht="12.75" hidden="1">
      <c r="A71" s="82"/>
    </row>
    <row r="72" spans="1:1" s="42" customFormat="1" ht="12.75" hidden="1">
      <c r="A72" s="82"/>
    </row>
    <row r="73" spans="1:1" s="42" customFormat="1" ht="12.75" hidden="1">
      <c r="A73" s="82"/>
    </row>
    <row r="74" spans="1:1" s="42" customFormat="1" ht="12.75" hidden="1">
      <c r="A74" s="82"/>
    </row>
    <row r="75" spans="1:1" s="42" customFormat="1" ht="12.75" hidden="1">
      <c r="A75" s="82"/>
    </row>
    <row r="76" spans="1:1" s="42" customFormat="1" ht="12.75" hidden="1">
      <c r="A76" s="82"/>
    </row>
    <row r="77" spans="1:1" s="42" customFormat="1" ht="12.75" hidden="1">
      <c r="A77" s="82"/>
    </row>
    <row r="78" spans="1:1" s="42" customFormat="1" ht="12.75" hidden="1">
      <c r="A78" s="82"/>
    </row>
    <row r="79" spans="1:1" s="42" customFormat="1" ht="12.75" hidden="1">
      <c r="A79" s="82"/>
    </row>
    <row r="80" spans="1:1" s="42" customFormat="1" ht="12.75" hidden="1">
      <c r="A80" s="82"/>
    </row>
    <row r="81" spans="1:1" s="42" customFormat="1" ht="12.75" hidden="1">
      <c r="A81" s="82"/>
    </row>
    <row r="82" spans="1:1" s="42" customFormat="1" ht="12.75" hidden="1">
      <c r="A82" s="82"/>
    </row>
    <row r="83" spans="1:1" s="42" customFormat="1" ht="12.75" hidden="1">
      <c r="A83" s="82"/>
    </row>
    <row r="84" spans="1:1" s="42" customFormat="1" ht="12.75" hidden="1">
      <c r="A84" s="82"/>
    </row>
    <row r="85" spans="1:1" s="42" customFormat="1" ht="12.75" hidden="1">
      <c r="A85" s="82"/>
    </row>
    <row r="86" spans="1:1" s="42" customFormat="1" ht="12.75" hidden="1">
      <c r="A86" s="82"/>
    </row>
    <row r="87" spans="1:1" s="42" customFormat="1" ht="12.75" hidden="1">
      <c r="A87" s="82"/>
    </row>
    <row r="88" spans="1:1" s="42" customFormat="1" ht="12.75" hidden="1">
      <c r="A88" s="82"/>
    </row>
    <row r="89" spans="1:1" s="42" customFormat="1" ht="12.75" hidden="1">
      <c r="A89" s="82"/>
    </row>
    <row r="90" spans="1:1" s="42" customFormat="1" ht="12.75" hidden="1">
      <c r="A90" s="82"/>
    </row>
    <row r="91" spans="1:1" s="42" customFormat="1" ht="12.75" hidden="1">
      <c r="A91" s="82"/>
    </row>
    <row r="92" spans="1:1" s="42" customFormat="1" ht="12.75" hidden="1">
      <c r="A92" s="82"/>
    </row>
    <row r="93" spans="1:1" s="42" customFormat="1" ht="12.75" hidden="1">
      <c r="A93" s="82"/>
    </row>
    <row r="94" spans="1:1" s="42" customFormat="1" ht="12.75" hidden="1">
      <c r="A94" s="82"/>
    </row>
    <row r="95" spans="1:1" s="42" customFormat="1" ht="12.75" hidden="1">
      <c r="A95" s="82"/>
    </row>
    <row r="96" spans="1:1" s="42" customFormat="1" ht="12.75" hidden="1">
      <c r="A96" s="82"/>
    </row>
    <row r="97" spans="1:1" s="42" customFormat="1" ht="12.75" hidden="1">
      <c r="A97" s="82"/>
    </row>
    <row r="98" spans="1:1" s="42" customFormat="1" ht="12.75" hidden="1">
      <c r="A98" s="82"/>
    </row>
    <row r="99" spans="1:1" s="42" customFormat="1" ht="12.75" hidden="1">
      <c r="A99" s="82"/>
    </row>
    <row r="100" spans="1:1" s="42" customFormat="1" ht="12.75" hidden="1">
      <c r="A100" s="82"/>
    </row>
    <row r="101" spans="1:1" s="42" customFormat="1" ht="12.75" hidden="1">
      <c r="A101" s="82"/>
    </row>
    <row r="102" spans="1:1" s="42" customFormat="1" ht="12.75" hidden="1">
      <c r="A102" s="82"/>
    </row>
    <row r="103" spans="1:1" s="42" customFormat="1" ht="12.75" hidden="1">
      <c r="A103" s="82"/>
    </row>
    <row r="104" spans="1:1" s="42" customFormat="1" ht="12.75" hidden="1">
      <c r="A104" s="82"/>
    </row>
    <row r="105" spans="1:1" s="42" customFormat="1" ht="12.75" hidden="1">
      <c r="A105" s="82"/>
    </row>
    <row r="106" spans="1:1" s="42" customFormat="1" ht="12.75" hidden="1">
      <c r="A106" s="82"/>
    </row>
    <row r="107" spans="1:1" s="42" customFormat="1" ht="12.75" hidden="1">
      <c r="A107" s="82"/>
    </row>
    <row r="108" spans="1:1" s="42" customFormat="1" ht="12.75" hidden="1">
      <c r="A108" s="82"/>
    </row>
  </sheetData>
  <mergeCells count="7">
    <mergeCell ref="J3:K3"/>
    <mergeCell ref="B41:E41"/>
    <mergeCell ref="B3:C5"/>
    <mergeCell ref="B36:E36"/>
    <mergeCell ref="D3:E3"/>
    <mergeCell ref="H3:I3"/>
    <mergeCell ref="F3:G3"/>
  </mergeCells>
  <conditionalFormatting sqref="B1">
    <cfRule type="containsText" priority="1" operator="containsText" text="check">
      <formula>NOT(ISERROR(SEARCH("check",B1)))</formula>
    </cfRule>
  </conditionalFormatting>
  <hyperlinks>
    <hyperlink ref="B1" location="ToC!A1" display="Back to Table of Contents" xr:uid="{8092A5B9-F16E-4A5B-9732-830D5C98B965}"/>
  </hyperlinks>
  <pageMargins left="0.5" right="0.5" top="0.5" bottom="0.5" header="0.25" footer="0.3"/>
  <pageSetup scale="70" orientation="landscape" r:id="rId1"/>
  <headerFooter>
    <oddFooter>&amp;L&amp;G&amp;CSupplementary Regulatory Capital Disclosure&amp;R Page &amp;P of &amp;N</oddFooter>
  </headerFooter>
  <legacyDrawingHF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9"/>
  </sheetPr>
  <dimension ref="A1:S22"/>
  <sheetViews>
    <sheetView zoomScale="115" zoomScaleNormal="115" workbookViewId="0"/>
  </sheetViews>
  <sheetFormatPr defaultColWidth="0" defaultRowHeight="15" zeroHeight="1"/>
  <cols>
    <col min="1" max="1" width="1.5703125" style="90" customWidth="1"/>
    <col min="2" max="2" width="8.5703125" customWidth="1"/>
    <col min="3" max="3" width="58.42578125" customWidth="1"/>
    <col min="4" max="6" width="21.5703125" customWidth="1"/>
    <col min="7" max="7" width="23.5703125" customWidth="1"/>
    <col min="8" max="8" width="1.5703125" style="90" customWidth="1"/>
    <col min="9" max="16384" width="8.5703125" hidden="1"/>
  </cols>
  <sheetData>
    <row r="1" spans="1:19" ht="12" customHeight="1">
      <c r="B1" s="303" t="s">
        <v>127</v>
      </c>
      <c r="C1" s="90"/>
      <c r="D1" s="90"/>
      <c r="E1" s="90"/>
      <c r="F1" s="90"/>
      <c r="G1" s="90"/>
      <c r="I1" s="90"/>
      <c r="J1" s="90"/>
      <c r="K1" s="90"/>
      <c r="L1" s="90"/>
      <c r="M1" s="90"/>
      <c r="N1" s="90"/>
      <c r="O1" s="90"/>
      <c r="P1" s="90"/>
      <c r="Q1" s="90"/>
      <c r="R1" s="90"/>
      <c r="S1" s="90"/>
    </row>
    <row r="2" spans="1:19" s="1001" customFormat="1" ht="20.100000000000001" customHeight="1">
      <c r="A2" s="1000"/>
      <c r="B2" s="1082" t="s">
        <v>945</v>
      </c>
      <c r="C2" s="1087"/>
      <c r="D2" s="1087"/>
      <c r="E2" s="1087"/>
      <c r="F2" s="1087"/>
      <c r="G2" s="1182"/>
      <c r="H2" s="1000"/>
    </row>
    <row r="3" spans="1:19" ht="15" customHeight="1">
      <c r="B3" s="1992" t="s">
        <v>129</v>
      </c>
      <c r="C3" s="1993"/>
      <c r="D3" s="1314" t="s">
        <v>211</v>
      </c>
      <c r="E3" s="1315" t="s">
        <v>946</v>
      </c>
      <c r="F3" s="1315" t="s">
        <v>947</v>
      </c>
      <c r="G3" s="1316" t="s">
        <v>948</v>
      </c>
    </row>
    <row r="4" spans="1:19" s="42" customFormat="1" ht="12.75">
      <c r="A4" s="82"/>
      <c r="B4" s="1994"/>
      <c r="C4" s="1995"/>
      <c r="D4" s="1317" t="str">
        <f>CurrQtr</f>
        <v>Q2 2022</v>
      </c>
      <c r="E4" s="898" t="s">
        <v>3</v>
      </c>
      <c r="F4" s="898" t="s">
        <v>130</v>
      </c>
      <c r="G4" s="531" t="s">
        <v>131</v>
      </c>
      <c r="H4" s="82"/>
    </row>
    <row r="5" spans="1:19" s="42" customFormat="1" ht="14.85" customHeight="1">
      <c r="A5" s="82"/>
      <c r="B5" s="1193"/>
      <c r="C5" s="1194"/>
      <c r="D5" s="1228"/>
      <c r="E5" s="731"/>
      <c r="F5" s="731"/>
      <c r="G5" s="1196"/>
      <c r="H5" s="82"/>
    </row>
    <row r="6" spans="1:19" s="42" customFormat="1" ht="12.75">
      <c r="A6" s="82"/>
      <c r="B6" s="896">
        <v>1</v>
      </c>
      <c r="C6" s="638" t="s">
        <v>949</v>
      </c>
      <c r="D6" s="493">
        <v>207105</v>
      </c>
      <c r="E6" s="353">
        <v>198601</v>
      </c>
      <c r="F6" s="353">
        <v>195894</v>
      </c>
      <c r="G6" s="526">
        <v>193125</v>
      </c>
      <c r="H6" s="82"/>
    </row>
    <row r="7" spans="1:19" s="42" customFormat="1">
      <c r="A7" s="82"/>
      <c r="B7" s="896">
        <v>2</v>
      </c>
      <c r="C7" s="638" t="s">
        <v>950</v>
      </c>
      <c r="D7" s="493">
        <v>11222</v>
      </c>
      <c r="E7" s="353">
        <v>7476</v>
      </c>
      <c r="F7" s="353">
        <v>5147</v>
      </c>
      <c r="G7" s="526">
        <v>4086</v>
      </c>
      <c r="H7" s="82"/>
    </row>
    <row r="8" spans="1:19" s="42" customFormat="1">
      <c r="A8" s="82"/>
      <c r="B8" s="896">
        <v>3</v>
      </c>
      <c r="C8" s="638" t="s">
        <v>951</v>
      </c>
      <c r="D8" s="493">
        <v>-2342</v>
      </c>
      <c r="E8" s="353">
        <v>-2835</v>
      </c>
      <c r="F8" s="353">
        <v>-1243</v>
      </c>
      <c r="G8" s="526">
        <v>-2946</v>
      </c>
      <c r="H8" s="82"/>
    </row>
    <row r="9" spans="1:19" s="42" customFormat="1">
      <c r="A9" s="82"/>
      <c r="B9" s="896">
        <v>4</v>
      </c>
      <c r="C9" s="638" t="s">
        <v>952</v>
      </c>
      <c r="D9" s="493">
        <v>0</v>
      </c>
      <c r="E9" s="353">
        <v>919</v>
      </c>
      <c r="F9" s="353">
        <v>696</v>
      </c>
      <c r="G9" s="526">
        <v>856</v>
      </c>
      <c r="H9" s="82"/>
    </row>
    <row r="10" spans="1:19" s="42" customFormat="1">
      <c r="A10" s="82"/>
      <c r="B10" s="896">
        <v>5</v>
      </c>
      <c r="C10" s="638" t="s">
        <v>953</v>
      </c>
      <c r="D10" s="493">
        <v>0</v>
      </c>
      <c r="E10" s="353">
        <v>0</v>
      </c>
      <c r="F10" s="353">
        <v>0</v>
      </c>
      <c r="G10" s="526">
        <v>0</v>
      </c>
      <c r="H10" s="82"/>
    </row>
    <row r="11" spans="1:19" s="42" customFormat="1">
      <c r="A11" s="82"/>
      <c r="B11" s="1185">
        <v>6</v>
      </c>
      <c r="C11" s="659" t="s">
        <v>954</v>
      </c>
      <c r="D11" s="661">
        <v>0</v>
      </c>
      <c r="E11" s="627">
        <v>0</v>
      </c>
      <c r="F11" s="627">
        <v>-45</v>
      </c>
      <c r="G11" s="623">
        <v>0</v>
      </c>
      <c r="H11" s="82"/>
    </row>
    <row r="12" spans="1:19" s="42" customFormat="1">
      <c r="A12" s="82"/>
      <c r="B12" s="896">
        <v>7</v>
      </c>
      <c r="C12" s="638" t="s">
        <v>955</v>
      </c>
      <c r="D12" s="493">
        <v>443</v>
      </c>
      <c r="E12" s="353">
        <v>2631</v>
      </c>
      <c r="F12" s="353">
        <v>-1259</v>
      </c>
      <c r="G12" s="526">
        <v>773</v>
      </c>
      <c r="H12" s="82"/>
    </row>
    <row r="13" spans="1:19" s="42" customFormat="1" ht="14.1" customHeight="1">
      <c r="A13" s="82"/>
      <c r="B13" s="1185">
        <v>8</v>
      </c>
      <c r="C13" s="659" t="s">
        <v>956</v>
      </c>
      <c r="D13" s="661">
        <v>0</v>
      </c>
      <c r="E13" s="627">
        <v>313</v>
      </c>
      <c r="F13" s="627">
        <v>-589</v>
      </c>
      <c r="G13" s="623">
        <v>0</v>
      </c>
      <c r="H13" s="82"/>
    </row>
    <row r="14" spans="1:19" s="42" customFormat="1" ht="12.75">
      <c r="A14" s="82"/>
      <c r="B14" s="1192">
        <v>9</v>
      </c>
      <c r="C14" s="660" t="s">
        <v>957</v>
      </c>
      <c r="D14" s="662">
        <v>216428</v>
      </c>
      <c r="E14" s="630">
        <v>207105</v>
      </c>
      <c r="F14" s="630">
        <v>198601</v>
      </c>
      <c r="G14" s="626">
        <v>195894</v>
      </c>
      <c r="H14" s="82"/>
    </row>
    <row r="15" spans="1:19" s="42" customFormat="1" ht="12.75">
      <c r="A15" s="82"/>
      <c r="B15" s="2069" t="s">
        <v>958</v>
      </c>
      <c r="C15" s="2069"/>
      <c r="D15" s="2069"/>
      <c r="E15" s="2069"/>
      <c r="F15" s="2069"/>
      <c r="G15" s="2069"/>
      <c r="H15" s="82"/>
    </row>
    <row r="16" spans="1:19" s="42" customFormat="1" ht="12.75">
      <c r="A16" s="82"/>
      <c r="B16" s="2070" t="s">
        <v>959</v>
      </c>
      <c r="C16" s="2070"/>
      <c r="D16" s="2070"/>
      <c r="E16" s="2070"/>
      <c r="F16" s="2070"/>
      <c r="G16" s="2070"/>
      <c r="H16" s="82"/>
    </row>
    <row r="17" spans="1:8" s="42" customFormat="1" ht="12.75">
      <c r="A17" s="82"/>
      <c r="B17" s="229" t="s">
        <v>960</v>
      </c>
      <c r="C17" s="233"/>
      <c r="D17" s="233"/>
      <c r="E17" s="233"/>
      <c r="F17" s="233"/>
      <c r="G17" s="233"/>
      <c r="H17" s="82"/>
    </row>
    <row r="18" spans="1:8" s="42" customFormat="1" ht="12.75">
      <c r="A18" s="82"/>
      <c r="B18" s="2056" t="s">
        <v>961</v>
      </c>
      <c r="C18" s="2056"/>
      <c r="D18" s="2056"/>
      <c r="E18" s="2056"/>
      <c r="F18" s="2056"/>
      <c r="G18" s="2056"/>
      <c r="H18" s="82"/>
    </row>
    <row r="19" spans="1:8" s="42" customFormat="1" ht="12.75">
      <c r="A19" s="82"/>
      <c r="B19" s="229" t="s">
        <v>962</v>
      </c>
      <c r="C19" s="233"/>
      <c r="D19" s="233"/>
      <c r="E19" s="233"/>
      <c r="F19" s="233"/>
      <c r="G19" s="233"/>
      <c r="H19" s="82"/>
    </row>
    <row r="20" spans="1:8" s="42" customFormat="1" ht="12.75">
      <c r="A20" s="82"/>
      <c r="B20" s="229" t="s">
        <v>963</v>
      </c>
      <c r="C20" s="233"/>
      <c r="D20" s="233"/>
      <c r="E20" s="233"/>
      <c r="F20" s="233"/>
      <c r="G20" s="233"/>
      <c r="H20" s="82"/>
    </row>
    <row r="21" spans="1:8" s="42" customFormat="1" ht="14.1" customHeight="1">
      <c r="A21" s="82"/>
      <c r="B21" s="2056" t="s">
        <v>964</v>
      </c>
      <c r="C21" s="2056"/>
      <c r="D21" s="2056"/>
      <c r="E21" s="2056"/>
      <c r="F21" s="2056"/>
      <c r="G21" s="2056"/>
      <c r="H21" s="82"/>
    </row>
    <row r="22" spans="1:8" s="42" customFormat="1" ht="7.35" customHeight="1">
      <c r="A22" s="82"/>
      <c r="B22" s="82" t="s">
        <v>304</v>
      </c>
      <c r="C22" s="82"/>
      <c r="D22" s="82"/>
      <c r="E22" s="82"/>
      <c r="F22" s="82"/>
      <c r="G22" s="82"/>
      <c r="H22" s="82"/>
    </row>
  </sheetData>
  <mergeCells count="5">
    <mergeCell ref="B21:G21"/>
    <mergeCell ref="B15:G15"/>
    <mergeCell ref="B18:G18"/>
    <mergeCell ref="B16:G16"/>
    <mergeCell ref="B3:C4"/>
  </mergeCells>
  <conditionalFormatting sqref="B18:G21 B15 B17">
    <cfRule type="containsText" dxfId="178" priority="3" operator="containsText" text="TRUE">
      <formula>NOT(ISERROR(SEARCH("TRUE",B15)))</formula>
    </cfRule>
  </conditionalFormatting>
  <conditionalFormatting sqref="B16">
    <cfRule type="containsText" dxfId="177" priority="1" operator="containsText" text="TRUE">
      <formula>NOT(ISERROR(SEARCH("TRUE",B16)))</formula>
    </cfRule>
  </conditionalFormatting>
  <hyperlinks>
    <hyperlink ref="B1" location="ToC!A1" display="Back to Table of Contents" xr:uid="{2F8EC741-2C8D-4061-BFD2-C294227FC726}"/>
  </hyperlinks>
  <pageMargins left="0.5" right="0.5" top="0.5" bottom="0.5" header="0.25" footer="0.3"/>
  <pageSetup scale="75" orientation="landscape" r:id="rId1"/>
  <headerFooter>
    <oddFooter>&amp;L&amp;G&amp;CSupplementary Regulatory Capital Disclosure&amp;R Page &amp;P of &amp;N</oddFooter>
  </headerFooter>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9"/>
  </sheetPr>
  <dimension ref="A1:S140"/>
  <sheetViews>
    <sheetView zoomScaleNormal="100" workbookViewId="0"/>
  </sheetViews>
  <sheetFormatPr defaultColWidth="0" defaultRowHeight="15" zeroHeight="1"/>
  <cols>
    <col min="1" max="1" width="1.5703125" style="90" customWidth="1"/>
    <col min="2" max="2" width="18.5703125" style="90" customWidth="1"/>
    <col min="3" max="3" width="25.5703125" style="90" customWidth="1"/>
    <col min="4" max="5" width="21.42578125" style="90" customWidth="1"/>
    <col min="6" max="12" width="8.5703125" style="90" customWidth="1"/>
    <col min="13" max="13" width="14.5703125" style="90" customWidth="1"/>
    <col min="14" max="14" width="1.5703125" style="90" customWidth="1"/>
    <col min="15" max="16384" width="8.5703125" hidden="1"/>
  </cols>
  <sheetData>
    <row r="1" spans="1:19" ht="12" customHeight="1">
      <c r="B1" s="303" t="s">
        <v>127</v>
      </c>
      <c r="O1" s="90"/>
      <c r="P1" s="90"/>
      <c r="Q1" s="90"/>
      <c r="R1" s="90"/>
      <c r="S1" s="90"/>
    </row>
    <row r="2" spans="1:19" s="1001" customFormat="1" ht="20.100000000000001" customHeight="1">
      <c r="A2" s="1000"/>
      <c r="B2" s="1318" t="s">
        <v>965</v>
      </c>
      <c r="C2" s="1083"/>
      <c r="D2" s="1083"/>
      <c r="E2" s="1083"/>
      <c r="F2" s="1083"/>
      <c r="G2" s="1083"/>
      <c r="H2" s="1083"/>
      <c r="I2" s="1083"/>
      <c r="J2" s="1083"/>
      <c r="K2" s="1083"/>
      <c r="L2" s="1083"/>
      <c r="M2" s="1084"/>
      <c r="N2" s="1000"/>
    </row>
    <row r="3" spans="1:19" ht="27" customHeight="1">
      <c r="B3" s="2074" t="s">
        <v>1429</v>
      </c>
      <c r="C3" s="2075"/>
      <c r="D3" s="2075"/>
      <c r="E3" s="2075"/>
      <c r="F3" s="2075"/>
      <c r="G3" s="2075"/>
      <c r="H3" s="2075"/>
      <c r="I3" s="2075"/>
      <c r="J3" s="2075"/>
      <c r="K3" s="2075"/>
      <c r="L3" s="2075"/>
      <c r="M3" s="2076"/>
    </row>
    <row r="4" spans="1:19" s="42" customFormat="1" ht="12.75">
      <c r="A4" s="82"/>
      <c r="B4" s="2077" t="s">
        <v>967</v>
      </c>
      <c r="C4" s="2078"/>
      <c r="D4" s="2078"/>
      <c r="E4" s="2078"/>
      <c r="F4" s="2078"/>
      <c r="G4" s="2078"/>
      <c r="H4" s="2078"/>
      <c r="I4" s="2078"/>
      <c r="J4" s="2078"/>
      <c r="K4" s="2078"/>
      <c r="L4" s="2078"/>
      <c r="M4" s="2079"/>
      <c r="N4" s="82"/>
    </row>
    <row r="5" spans="1:19" s="42" customFormat="1" ht="12.75">
      <c r="A5" s="82"/>
      <c r="B5" s="2080" t="s">
        <v>968</v>
      </c>
      <c r="C5" s="2072" t="s">
        <v>969</v>
      </c>
      <c r="D5" s="2072" t="s">
        <v>970</v>
      </c>
      <c r="E5" s="2072" t="s">
        <v>971</v>
      </c>
      <c r="F5" s="2072" t="s">
        <v>972</v>
      </c>
      <c r="G5" s="2082" t="s">
        <v>973</v>
      </c>
      <c r="H5" s="2082"/>
      <c r="I5" s="2082"/>
      <c r="J5" s="2082"/>
      <c r="K5" s="2082"/>
      <c r="L5" s="2072" t="s">
        <v>974</v>
      </c>
      <c r="M5" s="2083" t="s">
        <v>975</v>
      </c>
      <c r="N5" s="82"/>
    </row>
    <row r="6" spans="1:19" s="42" customFormat="1" ht="12.75">
      <c r="A6" s="82"/>
      <c r="B6" s="2081"/>
      <c r="C6" s="2073"/>
      <c r="D6" s="2073"/>
      <c r="E6" s="2073"/>
      <c r="F6" s="2073"/>
      <c r="G6" s="903" t="s">
        <v>976</v>
      </c>
      <c r="H6" s="903" t="s">
        <v>977</v>
      </c>
      <c r="I6" s="903" t="s">
        <v>978</v>
      </c>
      <c r="J6" s="903" t="s">
        <v>979</v>
      </c>
      <c r="K6" s="903" t="s">
        <v>166</v>
      </c>
      <c r="L6" s="2073"/>
      <c r="M6" s="2084"/>
      <c r="N6" s="82"/>
    </row>
    <row r="7" spans="1:19" s="42" customFormat="1" ht="12.75">
      <c r="A7" s="82"/>
      <c r="B7" s="1319" t="s">
        <v>980</v>
      </c>
      <c r="C7" s="644" t="s">
        <v>981</v>
      </c>
      <c r="D7" s="902">
        <v>0</v>
      </c>
      <c r="E7" s="902">
        <v>0</v>
      </c>
      <c r="F7" s="712">
        <v>0.5</v>
      </c>
      <c r="G7" s="902">
        <v>0</v>
      </c>
      <c r="H7" s="902">
        <v>0</v>
      </c>
      <c r="I7" s="902">
        <v>0</v>
      </c>
      <c r="J7" s="902">
        <v>0</v>
      </c>
      <c r="K7" s="902">
        <v>0</v>
      </c>
      <c r="L7" s="902">
        <v>0</v>
      </c>
      <c r="M7" s="1320">
        <v>0</v>
      </c>
      <c r="N7" s="82"/>
    </row>
    <row r="8" spans="1:19" s="42" customFormat="1" ht="12.75">
      <c r="A8" s="82"/>
      <c r="B8" s="1319"/>
      <c r="C8" s="644" t="s">
        <v>982</v>
      </c>
      <c r="D8" s="902">
        <v>0</v>
      </c>
      <c r="E8" s="902">
        <v>0</v>
      </c>
      <c r="F8" s="712">
        <v>0.7</v>
      </c>
      <c r="G8" s="902">
        <v>0</v>
      </c>
      <c r="H8" s="902">
        <v>0</v>
      </c>
      <c r="I8" s="902">
        <v>0</v>
      </c>
      <c r="J8" s="902">
        <v>0</v>
      </c>
      <c r="K8" s="902">
        <v>0</v>
      </c>
      <c r="L8" s="902">
        <v>0</v>
      </c>
      <c r="M8" s="1320">
        <v>0</v>
      </c>
      <c r="N8" s="82"/>
    </row>
    <row r="9" spans="1:19" s="42" customFormat="1" ht="12.75">
      <c r="A9" s="82"/>
      <c r="B9" s="1319" t="s">
        <v>983</v>
      </c>
      <c r="C9" s="644" t="s">
        <v>981</v>
      </c>
      <c r="D9" s="902">
        <v>0</v>
      </c>
      <c r="E9" s="902">
        <v>0</v>
      </c>
      <c r="F9" s="712">
        <v>0.7</v>
      </c>
      <c r="G9" s="902">
        <v>0</v>
      </c>
      <c r="H9" s="902">
        <v>0</v>
      </c>
      <c r="I9" s="902">
        <v>0</v>
      </c>
      <c r="J9" s="902">
        <v>0</v>
      </c>
      <c r="K9" s="902">
        <v>0</v>
      </c>
      <c r="L9" s="902">
        <v>0</v>
      </c>
      <c r="M9" s="1320">
        <v>0</v>
      </c>
      <c r="N9" s="82"/>
    </row>
    <row r="10" spans="1:19" s="42" customFormat="1" ht="12.75">
      <c r="A10" s="82"/>
      <c r="B10" s="1319"/>
      <c r="C10" s="644" t="s">
        <v>982</v>
      </c>
      <c r="D10" s="902">
        <v>0</v>
      </c>
      <c r="E10" s="902">
        <v>0</v>
      </c>
      <c r="F10" s="712">
        <v>0.9</v>
      </c>
      <c r="G10" s="902">
        <v>0</v>
      </c>
      <c r="H10" s="902">
        <v>0</v>
      </c>
      <c r="I10" s="902">
        <v>0</v>
      </c>
      <c r="J10" s="902">
        <v>0</v>
      </c>
      <c r="K10" s="902">
        <v>0</v>
      </c>
      <c r="L10" s="902">
        <v>0</v>
      </c>
      <c r="M10" s="1320">
        <v>0</v>
      </c>
      <c r="N10" s="82"/>
    </row>
    <row r="11" spans="1:19" s="42" customFormat="1" ht="12.75">
      <c r="A11" s="82"/>
      <c r="B11" s="1319" t="s">
        <v>984</v>
      </c>
      <c r="C11" s="644"/>
      <c r="D11" s="902">
        <v>0</v>
      </c>
      <c r="E11" s="902">
        <v>0</v>
      </c>
      <c r="F11" s="712">
        <v>1.1499999999999999</v>
      </c>
      <c r="G11" s="902">
        <v>0</v>
      </c>
      <c r="H11" s="902">
        <v>0</v>
      </c>
      <c r="I11" s="902">
        <v>0</v>
      </c>
      <c r="J11" s="902">
        <v>0</v>
      </c>
      <c r="K11" s="902">
        <v>0</v>
      </c>
      <c r="L11" s="902">
        <v>0</v>
      </c>
      <c r="M11" s="1320">
        <v>0</v>
      </c>
      <c r="N11" s="82"/>
    </row>
    <row r="12" spans="1:19" s="42" customFormat="1" ht="12.75">
      <c r="A12" s="82"/>
      <c r="B12" s="1319" t="s">
        <v>985</v>
      </c>
      <c r="C12" s="644"/>
      <c r="D12" s="902">
        <v>0</v>
      </c>
      <c r="E12" s="902">
        <v>0</v>
      </c>
      <c r="F12" s="712">
        <v>2.5</v>
      </c>
      <c r="G12" s="902">
        <v>0</v>
      </c>
      <c r="H12" s="902">
        <v>0</v>
      </c>
      <c r="I12" s="902">
        <v>0</v>
      </c>
      <c r="J12" s="902">
        <v>0</v>
      </c>
      <c r="K12" s="902">
        <v>0</v>
      </c>
      <c r="L12" s="902">
        <v>0</v>
      </c>
      <c r="M12" s="1320">
        <v>0</v>
      </c>
      <c r="N12" s="82"/>
    </row>
    <row r="13" spans="1:19" s="42" customFormat="1" ht="12.75">
      <c r="A13" s="82"/>
      <c r="B13" s="1319" t="s">
        <v>986</v>
      </c>
      <c r="C13" s="644"/>
      <c r="D13" s="902">
        <v>0</v>
      </c>
      <c r="E13" s="902">
        <v>0</v>
      </c>
      <c r="F13" s="712" t="s">
        <v>987</v>
      </c>
      <c r="G13" s="902">
        <v>0</v>
      </c>
      <c r="H13" s="902">
        <v>0</v>
      </c>
      <c r="I13" s="902">
        <v>0</v>
      </c>
      <c r="J13" s="902">
        <v>0</v>
      </c>
      <c r="K13" s="902">
        <v>0</v>
      </c>
      <c r="L13" s="902">
        <v>0</v>
      </c>
      <c r="M13" s="1320">
        <v>0</v>
      </c>
      <c r="N13" s="82"/>
    </row>
    <row r="14" spans="1:19" s="42" customFormat="1" ht="12.75">
      <c r="A14" s="82"/>
      <c r="B14" s="1319" t="s">
        <v>166</v>
      </c>
      <c r="C14" s="644"/>
      <c r="D14" s="902">
        <v>0</v>
      </c>
      <c r="E14" s="902">
        <v>0</v>
      </c>
      <c r="F14" s="713"/>
      <c r="G14" s="902">
        <v>0</v>
      </c>
      <c r="H14" s="902">
        <v>0</v>
      </c>
      <c r="I14" s="902">
        <v>0</v>
      </c>
      <c r="J14" s="902">
        <v>0</v>
      </c>
      <c r="K14" s="902">
        <v>0</v>
      </c>
      <c r="L14" s="902">
        <v>0</v>
      </c>
      <c r="M14" s="1320">
        <v>0</v>
      </c>
      <c r="N14" s="82"/>
    </row>
    <row r="15" spans="1:19" s="42" customFormat="1" ht="12.75">
      <c r="A15" s="82"/>
      <c r="B15" s="2086" t="s">
        <v>988</v>
      </c>
      <c r="C15" s="2087"/>
      <c r="D15" s="2087"/>
      <c r="E15" s="2087"/>
      <c r="F15" s="2087"/>
      <c r="G15" s="2087"/>
      <c r="H15" s="2087"/>
      <c r="I15" s="2087"/>
      <c r="J15" s="2087"/>
      <c r="K15" s="2087"/>
      <c r="L15" s="2087"/>
      <c r="M15" s="2088"/>
      <c r="N15" s="82"/>
    </row>
    <row r="16" spans="1:19" s="42" customFormat="1" ht="12.75">
      <c r="A16" s="82"/>
      <c r="B16" s="2080" t="s">
        <v>968</v>
      </c>
      <c r="C16" s="2072" t="s">
        <v>969</v>
      </c>
      <c r="D16" s="2072" t="s">
        <v>970</v>
      </c>
      <c r="E16" s="2072" t="s">
        <v>971</v>
      </c>
      <c r="F16" s="2072" t="s">
        <v>972</v>
      </c>
      <c r="G16" s="2072" t="s">
        <v>973</v>
      </c>
      <c r="H16" s="2072"/>
      <c r="I16" s="2072"/>
      <c r="J16" s="2072"/>
      <c r="K16" s="2072"/>
      <c r="L16" s="2072" t="s">
        <v>974</v>
      </c>
      <c r="M16" s="2083" t="s">
        <v>975</v>
      </c>
      <c r="N16" s="82"/>
    </row>
    <row r="17" spans="1:14" s="42" customFormat="1" ht="12.75">
      <c r="A17" s="82"/>
      <c r="B17" s="2081"/>
      <c r="C17" s="2073"/>
      <c r="D17" s="2073"/>
      <c r="E17" s="2073"/>
      <c r="F17" s="2073"/>
      <c r="G17" s="2073"/>
      <c r="H17" s="2073"/>
      <c r="I17" s="2073"/>
      <c r="J17" s="2073"/>
      <c r="K17" s="2073"/>
      <c r="L17" s="2073"/>
      <c r="M17" s="2084"/>
      <c r="N17" s="82"/>
    </row>
    <row r="18" spans="1:14" s="42" customFormat="1" ht="15" customHeight="1">
      <c r="A18" s="82"/>
      <c r="B18" s="1319" t="s">
        <v>980</v>
      </c>
      <c r="C18" s="644" t="s">
        <v>981</v>
      </c>
      <c r="D18" s="902">
        <v>0</v>
      </c>
      <c r="E18" s="902">
        <v>0</v>
      </c>
      <c r="F18" s="712">
        <v>0.7</v>
      </c>
      <c r="G18" s="2071">
        <v>0</v>
      </c>
      <c r="H18" s="2071"/>
      <c r="I18" s="2071"/>
      <c r="J18" s="2071"/>
      <c r="K18" s="2071"/>
      <c r="L18" s="902">
        <v>0</v>
      </c>
      <c r="M18" s="1320">
        <v>0</v>
      </c>
      <c r="N18" s="82"/>
    </row>
    <row r="19" spans="1:14" s="42" customFormat="1" ht="15" customHeight="1">
      <c r="A19" s="82"/>
      <c r="B19" s="1319"/>
      <c r="C19" s="644" t="s">
        <v>982</v>
      </c>
      <c r="D19" s="902">
        <v>0</v>
      </c>
      <c r="E19" s="902">
        <v>0</v>
      </c>
      <c r="F19" s="712">
        <v>0.95</v>
      </c>
      <c r="G19" s="2071">
        <v>0</v>
      </c>
      <c r="H19" s="2071"/>
      <c r="I19" s="2071"/>
      <c r="J19" s="2071"/>
      <c r="K19" s="2071"/>
      <c r="L19" s="902">
        <v>0</v>
      </c>
      <c r="M19" s="1320">
        <v>0</v>
      </c>
      <c r="N19" s="82"/>
    </row>
    <row r="20" spans="1:14" s="42" customFormat="1" ht="15" customHeight="1">
      <c r="A20" s="82"/>
      <c r="B20" s="1319" t="s">
        <v>983</v>
      </c>
      <c r="C20" s="644" t="s">
        <v>981</v>
      </c>
      <c r="D20" s="902">
        <v>0</v>
      </c>
      <c r="E20" s="902">
        <v>0</v>
      </c>
      <c r="F20" s="712">
        <v>0.95</v>
      </c>
      <c r="G20" s="2071">
        <v>0</v>
      </c>
      <c r="H20" s="2071"/>
      <c r="I20" s="2071"/>
      <c r="J20" s="2071"/>
      <c r="K20" s="2071"/>
      <c r="L20" s="902">
        <v>0</v>
      </c>
      <c r="M20" s="1320">
        <v>0</v>
      </c>
      <c r="N20" s="82"/>
    </row>
    <row r="21" spans="1:14" s="42" customFormat="1" ht="15" customHeight="1">
      <c r="A21" s="82"/>
      <c r="B21" s="1319"/>
      <c r="C21" s="644" t="s">
        <v>982</v>
      </c>
      <c r="D21" s="902">
        <v>0</v>
      </c>
      <c r="E21" s="902">
        <v>0</v>
      </c>
      <c r="F21" s="712">
        <v>1.2</v>
      </c>
      <c r="G21" s="2071">
        <v>0</v>
      </c>
      <c r="H21" s="2071"/>
      <c r="I21" s="2071"/>
      <c r="J21" s="2071"/>
      <c r="K21" s="2071"/>
      <c r="L21" s="902">
        <v>0</v>
      </c>
      <c r="M21" s="1320">
        <v>0</v>
      </c>
      <c r="N21" s="82"/>
    </row>
    <row r="22" spans="1:14" s="42" customFormat="1" ht="15" customHeight="1">
      <c r="A22" s="82"/>
      <c r="B22" s="1319" t="s">
        <v>984</v>
      </c>
      <c r="C22" s="644"/>
      <c r="D22" s="902">
        <v>0</v>
      </c>
      <c r="E22" s="902">
        <v>0</v>
      </c>
      <c r="F22" s="712">
        <v>1.4</v>
      </c>
      <c r="G22" s="2071">
        <v>0</v>
      </c>
      <c r="H22" s="2071"/>
      <c r="I22" s="2071"/>
      <c r="J22" s="2071"/>
      <c r="K22" s="2071"/>
      <c r="L22" s="902">
        <v>0</v>
      </c>
      <c r="M22" s="1320">
        <v>0</v>
      </c>
      <c r="N22" s="82"/>
    </row>
    <row r="23" spans="1:14" s="42" customFormat="1" ht="15" customHeight="1">
      <c r="A23" s="82"/>
      <c r="B23" s="1319" t="s">
        <v>985</v>
      </c>
      <c r="C23" s="644"/>
      <c r="D23" s="902">
        <v>0</v>
      </c>
      <c r="E23" s="902">
        <v>0</v>
      </c>
      <c r="F23" s="712">
        <v>2.5</v>
      </c>
      <c r="G23" s="2071">
        <v>0</v>
      </c>
      <c r="H23" s="2071"/>
      <c r="I23" s="2071"/>
      <c r="J23" s="2071"/>
      <c r="K23" s="2071"/>
      <c r="L23" s="902">
        <v>0</v>
      </c>
      <c r="M23" s="1320">
        <v>0</v>
      </c>
      <c r="N23" s="82"/>
    </row>
    <row r="24" spans="1:14" s="42" customFormat="1" ht="15.75" customHeight="1">
      <c r="A24" s="82"/>
      <c r="B24" s="1319" t="s">
        <v>986</v>
      </c>
      <c r="C24" s="644"/>
      <c r="D24" s="902">
        <v>0</v>
      </c>
      <c r="E24" s="902">
        <v>0</v>
      </c>
      <c r="F24" s="712" t="s">
        <v>987</v>
      </c>
      <c r="G24" s="2071">
        <v>0</v>
      </c>
      <c r="H24" s="2071"/>
      <c r="I24" s="2071"/>
      <c r="J24" s="2071"/>
      <c r="K24" s="2071"/>
      <c r="L24" s="902">
        <v>0</v>
      </c>
      <c r="M24" s="1320">
        <v>0</v>
      </c>
      <c r="N24" s="82"/>
    </row>
    <row r="25" spans="1:14" s="42" customFormat="1" ht="12.75">
      <c r="A25" s="82"/>
      <c r="B25" s="1319" t="s">
        <v>166</v>
      </c>
      <c r="C25" s="644"/>
      <c r="D25" s="902">
        <v>0</v>
      </c>
      <c r="E25" s="902">
        <v>0</v>
      </c>
      <c r="F25" s="713"/>
      <c r="G25" s="2085">
        <v>0</v>
      </c>
      <c r="H25" s="2085"/>
      <c r="I25" s="2085"/>
      <c r="J25" s="2085"/>
      <c r="K25" s="2085"/>
      <c r="L25" s="902">
        <v>0</v>
      </c>
      <c r="M25" s="1320">
        <v>0</v>
      </c>
      <c r="N25" s="82"/>
    </row>
    <row r="26" spans="1:14" s="42" customFormat="1" ht="12.75">
      <c r="A26" s="82"/>
      <c r="B26" s="2086" t="s">
        <v>989</v>
      </c>
      <c r="C26" s="2087"/>
      <c r="D26" s="2087"/>
      <c r="E26" s="2087"/>
      <c r="F26" s="2087"/>
      <c r="G26" s="2087"/>
      <c r="H26" s="2087"/>
      <c r="I26" s="2087"/>
      <c r="J26" s="2087"/>
      <c r="K26" s="2087"/>
      <c r="L26" s="2087"/>
      <c r="M26" s="2088"/>
      <c r="N26" s="82"/>
    </row>
    <row r="27" spans="1:14" s="42" customFormat="1" ht="15" customHeight="1">
      <c r="A27" s="82"/>
      <c r="B27" s="2080" t="s">
        <v>990</v>
      </c>
      <c r="C27" s="2072"/>
      <c r="D27" s="2072" t="s">
        <v>970</v>
      </c>
      <c r="E27" s="2072" t="s">
        <v>971</v>
      </c>
      <c r="F27" s="2072" t="s">
        <v>972</v>
      </c>
      <c r="G27" s="2072" t="s">
        <v>973</v>
      </c>
      <c r="H27" s="2072"/>
      <c r="I27" s="2072"/>
      <c r="J27" s="2072"/>
      <c r="K27" s="2072"/>
      <c r="L27" s="2072" t="s">
        <v>974</v>
      </c>
      <c r="M27" s="2083" t="s">
        <v>975</v>
      </c>
      <c r="N27" s="82"/>
    </row>
    <row r="28" spans="1:14" s="42" customFormat="1" ht="15" customHeight="1">
      <c r="A28" s="82"/>
      <c r="B28" s="2081"/>
      <c r="C28" s="2073"/>
      <c r="D28" s="2073"/>
      <c r="E28" s="2073"/>
      <c r="F28" s="2073"/>
      <c r="G28" s="2073"/>
      <c r="H28" s="2073"/>
      <c r="I28" s="2073"/>
      <c r="J28" s="2073"/>
      <c r="K28" s="2073"/>
      <c r="L28" s="2073"/>
      <c r="M28" s="2084"/>
      <c r="N28" s="82"/>
    </row>
    <row r="29" spans="1:14" s="42" customFormat="1" ht="27.75" customHeight="1">
      <c r="A29" s="82"/>
      <c r="B29" s="1319" t="s">
        <v>991</v>
      </c>
      <c r="C29" s="644"/>
      <c r="D29" s="902">
        <v>0</v>
      </c>
      <c r="E29" s="902">
        <v>0</v>
      </c>
      <c r="F29" s="712">
        <v>1.9</v>
      </c>
      <c r="G29" s="2071">
        <v>0</v>
      </c>
      <c r="H29" s="2071"/>
      <c r="I29" s="2071"/>
      <c r="J29" s="2071"/>
      <c r="K29" s="2071"/>
      <c r="L29" s="902">
        <v>0</v>
      </c>
      <c r="M29" s="1320"/>
      <c r="N29" s="82"/>
    </row>
    <row r="30" spans="1:14" s="42" customFormat="1" ht="14.85" customHeight="1">
      <c r="A30" s="82"/>
      <c r="B30" s="1319" t="s">
        <v>992</v>
      </c>
      <c r="C30" s="644"/>
      <c r="D30" s="902">
        <v>0</v>
      </c>
      <c r="E30" s="902">
        <v>0</v>
      </c>
      <c r="F30" s="712">
        <v>2.9</v>
      </c>
      <c r="G30" s="2071">
        <v>0</v>
      </c>
      <c r="H30" s="2071"/>
      <c r="I30" s="2071"/>
      <c r="J30" s="2071"/>
      <c r="K30" s="2071"/>
      <c r="L30" s="902">
        <v>0</v>
      </c>
      <c r="M30" s="1320"/>
      <c r="N30" s="82"/>
    </row>
    <row r="31" spans="1:14" s="42" customFormat="1" ht="15" customHeight="1">
      <c r="A31" s="82"/>
      <c r="B31" s="1319" t="s">
        <v>993</v>
      </c>
      <c r="C31" s="644"/>
      <c r="D31" s="902">
        <v>0</v>
      </c>
      <c r="E31" s="902">
        <v>0</v>
      </c>
      <c r="F31" s="712">
        <v>3.7</v>
      </c>
      <c r="G31" s="2071">
        <v>0</v>
      </c>
      <c r="H31" s="2071"/>
      <c r="I31" s="2071"/>
      <c r="J31" s="2071"/>
      <c r="K31" s="2071"/>
      <c r="L31" s="902">
        <v>0</v>
      </c>
      <c r="M31" s="1320"/>
      <c r="N31" s="82"/>
    </row>
    <row r="32" spans="1:14" s="42" customFormat="1" ht="15.75" customHeight="1">
      <c r="A32" s="82"/>
      <c r="B32" s="1319" t="s">
        <v>166</v>
      </c>
      <c r="C32" s="644"/>
      <c r="D32" s="902"/>
      <c r="E32" s="902">
        <v>0</v>
      </c>
      <c r="F32" s="712"/>
      <c r="G32" s="2071">
        <v>0</v>
      </c>
      <c r="H32" s="2071"/>
      <c r="I32" s="2071"/>
      <c r="J32" s="2071"/>
      <c r="K32" s="2071"/>
      <c r="L32" s="902">
        <v>0</v>
      </c>
      <c r="M32" s="1320"/>
      <c r="N32" s="82"/>
    </row>
    <row r="33" spans="1:14" s="42" customFormat="1" ht="14.85" customHeight="1">
      <c r="A33" s="82"/>
      <c r="B33" s="2090" t="s">
        <v>994</v>
      </c>
      <c r="C33" s="2090"/>
      <c r="D33" s="2090"/>
      <c r="E33" s="2090"/>
      <c r="F33" s="2090"/>
      <c r="G33" s="2090"/>
      <c r="H33" s="2090"/>
      <c r="I33" s="2090"/>
      <c r="J33" s="2090"/>
      <c r="K33" s="2090"/>
      <c r="L33" s="2090"/>
      <c r="M33" s="665"/>
      <c r="N33" s="82"/>
    </row>
    <row r="34" spans="1:14" s="42" customFormat="1" ht="14.85" customHeight="1">
      <c r="A34" s="82"/>
      <c r="B34" s="1777"/>
      <c r="C34" s="1777"/>
      <c r="D34" s="1777"/>
      <c r="E34" s="1777"/>
      <c r="F34" s="1777"/>
      <c r="G34" s="1777"/>
      <c r="H34" s="1777"/>
      <c r="I34" s="1777"/>
      <c r="J34" s="1777"/>
      <c r="K34" s="1777"/>
      <c r="L34" s="1777"/>
      <c r="M34" s="1778"/>
      <c r="N34" s="82"/>
    </row>
    <row r="35" spans="1:14" ht="27" customHeight="1">
      <c r="B35" s="2074" t="s">
        <v>966</v>
      </c>
      <c r="C35" s="2075"/>
      <c r="D35" s="2075"/>
      <c r="E35" s="2075"/>
      <c r="F35" s="2075"/>
      <c r="G35" s="2075"/>
      <c r="H35" s="2075"/>
      <c r="I35" s="2075"/>
      <c r="J35" s="2075"/>
      <c r="K35" s="2075"/>
      <c r="L35" s="2075"/>
      <c r="M35" s="2076"/>
    </row>
    <row r="36" spans="1:14" s="42" customFormat="1" ht="12.75">
      <c r="A36" s="82"/>
      <c r="B36" s="2077" t="s">
        <v>967</v>
      </c>
      <c r="C36" s="2078"/>
      <c r="D36" s="2078"/>
      <c r="E36" s="2078"/>
      <c r="F36" s="2078"/>
      <c r="G36" s="2078"/>
      <c r="H36" s="2078"/>
      <c r="I36" s="2078"/>
      <c r="J36" s="2078"/>
      <c r="K36" s="2078"/>
      <c r="L36" s="2078"/>
      <c r="M36" s="2079"/>
      <c r="N36" s="82"/>
    </row>
    <row r="37" spans="1:14" s="42" customFormat="1" ht="12.75">
      <c r="A37" s="82"/>
      <c r="B37" s="2080" t="s">
        <v>968</v>
      </c>
      <c r="C37" s="2072" t="s">
        <v>969</v>
      </c>
      <c r="D37" s="2072" t="s">
        <v>970</v>
      </c>
      <c r="E37" s="2072" t="s">
        <v>971</v>
      </c>
      <c r="F37" s="2072" t="s">
        <v>972</v>
      </c>
      <c r="G37" s="2082" t="s">
        <v>973</v>
      </c>
      <c r="H37" s="2082"/>
      <c r="I37" s="2082"/>
      <c r="J37" s="2082"/>
      <c r="K37" s="2082"/>
      <c r="L37" s="2072" t="s">
        <v>974</v>
      </c>
      <c r="M37" s="2083" t="s">
        <v>975</v>
      </c>
      <c r="N37" s="82"/>
    </row>
    <row r="38" spans="1:14" s="42" customFormat="1" ht="12.75">
      <c r="A38" s="82"/>
      <c r="B38" s="2081"/>
      <c r="C38" s="2073"/>
      <c r="D38" s="2073"/>
      <c r="E38" s="2073"/>
      <c r="F38" s="2073"/>
      <c r="G38" s="903" t="s">
        <v>976</v>
      </c>
      <c r="H38" s="903" t="s">
        <v>977</v>
      </c>
      <c r="I38" s="903" t="s">
        <v>978</v>
      </c>
      <c r="J38" s="903" t="s">
        <v>979</v>
      </c>
      <c r="K38" s="903" t="s">
        <v>166</v>
      </c>
      <c r="L38" s="2073"/>
      <c r="M38" s="2084"/>
      <c r="N38" s="82"/>
    </row>
    <row r="39" spans="1:14" s="42" customFormat="1" ht="12.75">
      <c r="A39" s="82"/>
      <c r="B39" s="1319" t="s">
        <v>980</v>
      </c>
      <c r="C39" s="644" t="s">
        <v>981</v>
      </c>
      <c r="D39" s="902">
        <v>0</v>
      </c>
      <c r="E39" s="902">
        <v>0</v>
      </c>
      <c r="F39" s="712">
        <v>0.5</v>
      </c>
      <c r="G39" s="902">
        <v>0</v>
      </c>
      <c r="H39" s="902">
        <v>0</v>
      </c>
      <c r="I39" s="902">
        <v>0</v>
      </c>
      <c r="J39" s="902">
        <v>0</v>
      </c>
      <c r="K39" s="902">
        <v>0</v>
      </c>
      <c r="L39" s="902">
        <v>0</v>
      </c>
      <c r="M39" s="1320">
        <v>0</v>
      </c>
      <c r="N39" s="82"/>
    </row>
    <row r="40" spans="1:14" s="42" customFormat="1" ht="12.75">
      <c r="A40" s="82"/>
      <c r="B40" s="1319"/>
      <c r="C40" s="644" t="s">
        <v>982</v>
      </c>
      <c r="D40" s="902">
        <v>0</v>
      </c>
      <c r="E40" s="902">
        <v>0</v>
      </c>
      <c r="F40" s="712">
        <v>0.7</v>
      </c>
      <c r="G40" s="902">
        <v>0</v>
      </c>
      <c r="H40" s="902">
        <v>0</v>
      </c>
      <c r="I40" s="902">
        <v>0</v>
      </c>
      <c r="J40" s="902">
        <v>0</v>
      </c>
      <c r="K40" s="902">
        <v>0</v>
      </c>
      <c r="L40" s="902">
        <v>0</v>
      </c>
      <c r="M40" s="1320">
        <v>0</v>
      </c>
      <c r="N40" s="82"/>
    </row>
    <row r="41" spans="1:14" s="42" customFormat="1" ht="12.75">
      <c r="A41" s="82"/>
      <c r="B41" s="1319" t="s">
        <v>983</v>
      </c>
      <c r="C41" s="644" t="s">
        <v>981</v>
      </c>
      <c r="D41" s="902">
        <v>0</v>
      </c>
      <c r="E41" s="902">
        <v>0</v>
      </c>
      <c r="F41" s="712">
        <v>0.7</v>
      </c>
      <c r="G41" s="902">
        <v>0</v>
      </c>
      <c r="H41" s="902">
        <v>0</v>
      </c>
      <c r="I41" s="902">
        <v>0</v>
      </c>
      <c r="J41" s="902">
        <v>0</v>
      </c>
      <c r="K41" s="902">
        <v>0</v>
      </c>
      <c r="L41" s="902">
        <v>0</v>
      </c>
      <c r="M41" s="1320">
        <v>0</v>
      </c>
      <c r="N41" s="82"/>
    </row>
    <row r="42" spans="1:14" s="42" customFormat="1" ht="12.75">
      <c r="A42" s="82"/>
      <c r="B42" s="1319"/>
      <c r="C42" s="644" t="s">
        <v>982</v>
      </c>
      <c r="D42" s="902">
        <v>0</v>
      </c>
      <c r="E42" s="902">
        <v>0</v>
      </c>
      <c r="F42" s="712">
        <v>0.9</v>
      </c>
      <c r="G42" s="902">
        <v>0</v>
      </c>
      <c r="H42" s="902">
        <v>0</v>
      </c>
      <c r="I42" s="902">
        <v>0</v>
      </c>
      <c r="J42" s="902">
        <v>0</v>
      </c>
      <c r="K42" s="902">
        <v>0</v>
      </c>
      <c r="L42" s="902">
        <v>0</v>
      </c>
      <c r="M42" s="1320">
        <v>0</v>
      </c>
      <c r="N42" s="82"/>
    </row>
    <row r="43" spans="1:14" s="42" customFormat="1" ht="12.75">
      <c r="A43" s="82"/>
      <c r="B43" s="1319" t="s">
        <v>984</v>
      </c>
      <c r="C43" s="644"/>
      <c r="D43" s="902">
        <v>0</v>
      </c>
      <c r="E43" s="902">
        <v>0</v>
      </c>
      <c r="F43" s="712">
        <v>1.1499999999999999</v>
      </c>
      <c r="G43" s="902">
        <v>0</v>
      </c>
      <c r="H43" s="902">
        <v>0</v>
      </c>
      <c r="I43" s="902">
        <v>0</v>
      </c>
      <c r="J43" s="902">
        <v>0</v>
      </c>
      <c r="K43" s="902">
        <v>0</v>
      </c>
      <c r="L43" s="902">
        <v>0</v>
      </c>
      <c r="M43" s="1320">
        <v>0</v>
      </c>
      <c r="N43" s="82"/>
    </row>
    <row r="44" spans="1:14" s="42" customFormat="1" ht="12.75">
      <c r="A44" s="82"/>
      <c r="B44" s="1319" t="s">
        <v>985</v>
      </c>
      <c r="C44" s="644"/>
      <c r="D44" s="902">
        <v>0</v>
      </c>
      <c r="E44" s="902">
        <v>0</v>
      </c>
      <c r="F44" s="712">
        <v>2.5</v>
      </c>
      <c r="G44" s="902">
        <v>0</v>
      </c>
      <c r="H44" s="902">
        <v>0</v>
      </c>
      <c r="I44" s="902">
        <v>0</v>
      </c>
      <c r="J44" s="902">
        <v>0</v>
      </c>
      <c r="K44" s="902">
        <v>0</v>
      </c>
      <c r="L44" s="902">
        <v>0</v>
      </c>
      <c r="M44" s="1320">
        <v>0</v>
      </c>
      <c r="N44" s="82"/>
    </row>
    <row r="45" spans="1:14" s="42" customFormat="1" ht="12.75">
      <c r="A45" s="82"/>
      <c r="B45" s="1319" t="s">
        <v>986</v>
      </c>
      <c r="C45" s="644"/>
      <c r="D45" s="902">
        <v>0</v>
      </c>
      <c r="E45" s="902">
        <v>0</v>
      </c>
      <c r="F45" s="712" t="s">
        <v>987</v>
      </c>
      <c r="G45" s="902">
        <v>0</v>
      </c>
      <c r="H45" s="902">
        <v>0</v>
      </c>
      <c r="I45" s="902">
        <v>0</v>
      </c>
      <c r="J45" s="902">
        <v>0</v>
      </c>
      <c r="K45" s="902">
        <v>0</v>
      </c>
      <c r="L45" s="902">
        <v>0</v>
      </c>
      <c r="M45" s="1320">
        <v>0</v>
      </c>
      <c r="N45" s="82"/>
    </row>
    <row r="46" spans="1:14" s="42" customFormat="1" ht="12.75">
      <c r="A46" s="82"/>
      <c r="B46" s="1319" t="s">
        <v>166</v>
      </c>
      <c r="C46" s="644"/>
      <c r="D46" s="902">
        <v>0</v>
      </c>
      <c r="E46" s="902">
        <v>0</v>
      </c>
      <c r="F46" s="713"/>
      <c r="G46" s="902">
        <v>0</v>
      </c>
      <c r="H46" s="902">
        <v>0</v>
      </c>
      <c r="I46" s="902">
        <v>0</v>
      </c>
      <c r="J46" s="902">
        <v>0</v>
      </c>
      <c r="K46" s="902">
        <v>0</v>
      </c>
      <c r="L46" s="902">
        <v>0</v>
      </c>
      <c r="M46" s="1320">
        <v>0</v>
      </c>
      <c r="N46" s="82"/>
    </row>
    <row r="47" spans="1:14" s="42" customFormat="1" ht="12.75">
      <c r="A47" s="82"/>
      <c r="B47" s="2086" t="s">
        <v>988</v>
      </c>
      <c r="C47" s="2087"/>
      <c r="D47" s="2087"/>
      <c r="E47" s="2087"/>
      <c r="F47" s="2087"/>
      <c r="G47" s="2087"/>
      <c r="H47" s="2087"/>
      <c r="I47" s="2087"/>
      <c r="J47" s="2087"/>
      <c r="K47" s="2087"/>
      <c r="L47" s="2087"/>
      <c r="M47" s="2088"/>
      <c r="N47" s="82"/>
    </row>
    <row r="48" spans="1:14" s="42" customFormat="1" ht="15" customHeight="1">
      <c r="A48" s="82"/>
      <c r="B48" s="2080" t="s">
        <v>968</v>
      </c>
      <c r="C48" s="2072" t="s">
        <v>969</v>
      </c>
      <c r="D48" s="2072" t="s">
        <v>970</v>
      </c>
      <c r="E48" s="2072" t="s">
        <v>971</v>
      </c>
      <c r="F48" s="2072" t="s">
        <v>972</v>
      </c>
      <c r="G48" s="2072" t="s">
        <v>973</v>
      </c>
      <c r="H48" s="2072"/>
      <c r="I48" s="2072"/>
      <c r="J48" s="2072"/>
      <c r="K48" s="2072"/>
      <c r="L48" s="2072" t="s">
        <v>974</v>
      </c>
      <c r="M48" s="2083" t="s">
        <v>975</v>
      </c>
      <c r="N48" s="82"/>
    </row>
    <row r="49" spans="1:14" s="42" customFormat="1" ht="15" customHeight="1">
      <c r="A49" s="82"/>
      <c r="B49" s="2081"/>
      <c r="C49" s="2073"/>
      <c r="D49" s="2073"/>
      <c r="E49" s="2073"/>
      <c r="F49" s="2073"/>
      <c r="G49" s="2073"/>
      <c r="H49" s="2073"/>
      <c r="I49" s="2073"/>
      <c r="J49" s="2073"/>
      <c r="K49" s="2073"/>
      <c r="L49" s="2073"/>
      <c r="M49" s="2084"/>
      <c r="N49" s="82"/>
    </row>
    <row r="50" spans="1:14" s="42" customFormat="1" ht="14.85" customHeight="1">
      <c r="A50" s="82"/>
      <c r="B50" s="1319" t="s">
        <v>980</v>
      </c>
      <c r="C50" s="644" t="s">
        <v>995</v>
      </c>
      <c r="D50" s="902">
        <v>0</v>
      </c>
      <c r="E50" s="902">
        <v>0</v>
      </c>
      <c r="F50" s="712">
        <v>0.7</v>
      </c>
      <c r="G50" s="2071">
        <v>0</v>
      </c>
      <c r="H50" s="2071"/>
      <c r="I50" s="2071"/>
      <c r="J50" s="2071"/>
      <c r="K50" s="2071"/>
      <c r="L50" s="902">
        <v>0</v>
      </c>
      <c r="M50" s="1320">
        <v>0</v>
      </c>
      <c r="N50" s="82"/>
    </row>
    <row r="51" spans="1:14" s="42" customFormat="1" ht="14.85" customHeight="1">
      <c r="A51" s="82"/>
      <c r="B51" s="1319"/>
      <c r="C51" s="644" t="s">
        <v>982</v>
      </c>
      <c r="D51" s="902">
        <v>0</v>
      </c>
      <c r="E51" s="902">
        <v>0</v>
      </c>
      <c r="F51" s="712">
        <v>0.95</v>
      </c>
      <c r="G51" s="2071">
        <v>0</v>
      </c>
      <c r="H51" s="2071"/>
      <c r="I51" s="2071"/>
      <c r="J51" s="2071"/>
      <c r="K51" s="2071"/>
      <c r="L51" s="902">
        <v>0</v>
      </c>
      <c r="M51" s="1320">
        <v>0</v>
      </c>
      <c r="N51" s="82"/>
    </row>
    <row r="52" spans="1:14" s="42" customFormat="1" ht="14.85" customHeight="1">
      <c r="A52" s="82"/>
      <c r="B52" s="1319" t="s">
        <v>983</v>
      </c>
      <c r="C52" s="644" t="s">
        <v>995</v>
      </c>
      <c r="D52" s="902">
        <v>0</v>
      </c>
      <c r="E52" s="902">
        <v>0</v>
      </c>
      <c r="F52" s="712">
        <v>0.95</v>
      </c>
      <c r="G52" s="2071">
        <v>0</v>
      </c>
      <c r="H52" s="2071"/>
      <c r="I52" s="2071"/>
      <c r="J52" s="2071"/>
      <c r="K52" s="2071"/>
      <c r="L52" s="902">
        <v>0</v>
      </c>
      <c r="M52" s="1320">
        <v>0</v>
      </c>
      <c r="N52" s="82"/>
    </row>
    <row r="53" spans="1:14" s="42" customFormat="1" ht="14.85" customHeight="1">
      <c r="A53" s="82"/>
      <c r="B53" s="1319"/>
      <c r="C53" s="644" t="s">
        <v>982</v>
      </c>
      <c r="D53" s="902">
        <v>0</v>
      </c>
      <c r="E53" s="902">
        <v>0</v>
      </c>
      <c r="F53" s="712">
        <v>1.2</v>
      </c>
      <c r="G53" s="2071">
        <v>0</v>
      </c>
      <c r="H53" s="2071"/>
      <c r="I53" s="2071"/>
      <c r="J53" s="2071"/>
      <c r="K53" s="2071"/>
      <c r="L53" s="902">
        <v>0</v>
      </c>
      <c r="M53" s="1320">
        <v>0</v>
      </c>
      <c r="N53" s="82"/>
    </row>
    <row r="54" spans="1:14" s="42" customFormat="1" ht="14.85" customHeight="1">
      <c r="A54" s="82"/>
      <c r="B54" s="1319" t="s">
        <v>984</v>
      </c>
      <c r="C54" s="644"/>
      <c r="D54" s="902">
        <v>0</v>
      </c>
      <c r="E54" s="902">
        <v>0</v>
      </c>
      <c r="F54" s="712">
        <v>1.4</v>
      </c>
      <c r="G54" s="2071">
        <v>0</v>
      </c>
      <c r="H54" s="2071"/>
      <c r="I54" s="2071"/>
      <c r="J54" s="2071"/>
      <c r="K54" s="2071"/>
      <c r="L54" s="902">
        <v>0</v>
      </c>
      <c r="M54" s="1320">
        <v>0</v>
      </c>
      <c r="N54" s="82"/>
    </row>
    <row r="55" spans="1:14" s="42" customFormat="1" ht="14.85" customHeight="1">
      <c r="A55" s="82"/>
      <c r="B55" s="1319" t="s">
        <v>985</v>
      </c>
      <c r="C55" s="644"/>
      <c r="D55" s="902">
        <v>0</v>
      </c>
      <c r="E55" s="902">
        <v>0</v>
      </c>
      <c r="F55" s="712">
        <v>2.5</v>
      </c>
      <c r="G55" s="2071">
        <v>0</v>
      </c>
      <c r="H55" s="2071"/>
      <c r="I55" s="2071"/>
      <c r="J55" s="2071"/>
      <c r="K55" s="2071"/>
      <c r="L55" s="902">
        <v>0</v>
      </c>
      <c r="M55" s="1320">
        <v>0</v>
      </c>
      <c r="N55" s="82"/>
    </row>
    <row r="56" spans="1:14" s="42" customFormat="1" ht="15" customHeight="1">
      <c r="A56" s="82"/>
      <c r="B56" s="1319" t="s">
        <v>986</v>
      </c>
      <c r="C56" s="644"/>
      <c r="D56" s="902">
        <v>0</v>
      </c>
      <c r="E56" s="902">
        <v>0</v>
      </c>
      <c r="F56" s="712" t="s">
        <v>987</v>
      </c>
      <c r="G56" s="2071">
        <v>0</v>
      </c>
      <c r="H56" s="2071"/>
      <c r="I56" s="2071"/>
      <c r="J56" s="2071"/>
      <c r="K56" s="2071"/>
      <c r="L56" s="902">
        <v>0</v>
      </c>
      <c r="M56" s="1320">
        <v>0</v>
      </c>
      <c r="N56" s="82"/>
    </row>
    <row r="57" spans="1:14" s="42" customFormat="1" ht="12.75">
      <c r="A57" s="82"/>
      <c r="B57" s="1319" t="s">
        <v>166</v>
      </c>
      <c r="C57" s="644"/>
      <c r="D57" s="902">
        <v>0</v>
      </c>
      <c r="E57" s="902">
        <v>0</v>
      </c>
      <c r="F57" s="713"/>
      <c r="G57" s="2085">
        <v>0</v>
      </c>
      <c r="H57" s="2085"/>
      <c r="I57" s="2085"/>
      <c r="J57" s="2085"/>
      <c r="K57" s="2085"/>
      <c r="L57" s="902">
        <v>0</v>
      </c>
      <c r="M57" s="1320">
        <v>0</v>
      </c>
      <c r="N57" s="82"/>
    </row>
    <row r="58" spans="1:14" s="42" customFormat="1" ht="12.75">
      <c r="A58" s="82"/>
      <c r="B58" s="2086" t="s">
        <v>989</v>
      </c>
      <c r="C58" s="2087"/>
      <c r="D58" s="2087"/>
      <c r="E58" s="2087"/>
      <c r="F58" s="2087"/>
      <c r="G58" s="2087"/>
      <c r="H58" s="2087"/>
      <c r="I58" s="2087"/>
      <c r="J58" s="2087"/>
      <c r="K58" s="2087"/>
      <c r="L58" s="2087"/>
      <c r="M58" s="2088"/>
      <c r="N58" s="82"/>
    </row>
    <row r="59" spans="1:14" s="42" customFormat="1" ht="15" customHeight="1">
      <c r="A59" s="82"/>
      <c r="B59" s="2080" t="s">
        <v>990</v>
      </c>
      <c r="C59" s="2072"/>
      <c r="D59" s="2072" t="s">
        <v>970</v>
      </c>
      <c r="E59" s="2072" t="s">
        <v>971</v>
      </c>
      <c r="F59" s="2072" t="s">
        <v>972</v>
      </c>
      <c r="G59" s="2072" t="s">
        <v>973</v>
      </c>
      <c r="H59" s="2072"/>
      <c r="I59" s="2072"/>
      <c r="J59" s="2072"/>
      <c r="K59" s="2072"/>
      <c r="L59" s="2072" t="s">
        <v>974</v>
      </c>
      <c r="M59" s="2083" t="s">
        <v>975</v>
      </c>
      <c r="N59" s="82"/>
    </row>
    <row r="60" spans="1:14" s="42" customFormat="1" ht="15" customHeight="1">
      <c r="A60" s="82"/>
      <c r="B60" s="2081"/>
      <c r="C60" s="2073"/>
      <c r="D60" s="2073"/>
      <c r="E60" s="2073"/>
      <c r="F60" s="2073"/>
      <c r="G60" s="2073"/>
      <c r="H60" s="2073"/>
      <c r="I60" s="2073"/>
      <c r="J60" s="2073"/>
      <c r="K60" s="2073"/>
      <c r="L60" s="2073"/>
      <c r="M60" s="2084"/>
      <c r="N60" s="82"/>
    </row>
    <row r="61" spans="1:14" s="42" customFormat="1" ht="27.75" customHeight="1">
      <c r="A61" s="82"/>
      <c r="B61" s="1319" t="s">
        <v>991</v>
      </c>
      <c r="C61" s="644"/>
      <c r="D61" s="902">
        <v>0</v>
      </c>
      <c r="E61" s="902">
        <v>0</v>
      </c>
      <c r="F61" s="712">
        <v>1.9</v>
      </c>
      <c r="G61" s="2071">
        <v>0</v>
      </c>
      <c r="H61" s="2071"/>
      <c r="I61" s="2071"/>
      <c r="J61" s="2071"/>
      <c r="K61" s="2071"/>
      <c r="L61" s="902">
        <v>0</v>
      </c>
      <c r="M61" s="1320"/>
      <c r="N61" s="82"/>
    </row>
    <row r="62" spans="1:14" s="42" customFormat="1" ht="14.85" customHeight="1">
      <c r="A62" s="82"/>
      <c r="B62" s="1319" t="s">
        <v>992</v>
      </c>
      <c r="C62" s="644"/>
      <c r="D62" s="902">
        <v>0</v>
      </c>
      <c r="E62" s="902">
        <v>0</v>
      </c>
      <c r="F62" s="712">
        <v>2.9</v>
      </c>
      <c r="G62" s="2071">
        <v>0</v>
      </c>
      <c r="H62" s="2071"/>
      <c r="I62" s="2071"/>
      <c r="J62" s="2071"/>
      <c r="K62" s="2071"/>
      <c r="L62" s="902">
        <v>0</v>
      </c>
      <c r="M62" s="1320"/>
      <c r="N62" s="82"/>
    </row>
    <row r="63" spans="1:14" s="42" customFormat="1" ht="15" customHeight="1">
      <c r="A63" s="82"/>
      <c r="B63" s="1319" t="s">
        <v>993</v>
      </c>
      <c r="C63" s="644"/>
      <c r="D63" s="902">
        <v>0</v>
      </c>
      <c r="E63" s="902">
        <v>0</v>
      </c>
      <c r="F63" s="712">
        <v>3.7</v>
      </c>
      <c r="G63" s="2071">
        <v>0</v>
      </c>
      <c r="H63" s="2071"/>
      <c r="I63" s="2071"/>
      <c r="J63" s="2071"/>
      <c r="K63" s="2071"/>
      <c r="L63" s="902">
        <v>0</v>
      </c>
      <c r="M63" s="1320"/>
      <c r="N63" s="82"/>
    </row>
    <row r="64" spans="1:14" s="42" customFormat="1" ht="15" customHeight="1">
      <c r="A64" s="82"/>
      <c r="B64" s="1322" t="s">
        <v>166</v>
      </c>
      <c r="C64" s="1240"/>
      <c r="D64" s="1323">
        <v>0</v>
      </c>
      <c r="E64" s="1323">
        <v>0</v>
      </c>
      <c r="F64" s="1324"/>
      <c r="G64" s="2091">
        <v>0</v>
      </c>
      <c r="H64" s="2091"/>
      <c r="I64" s="2091"/>
      <c r="J64" s="2091"/>
      <c r="K64" s="2091"/>
      <c r="L64" s="1323">
        <v>0</v>
      </c>
      <c r="M64" s="1325"/>
      <c r="N64" s="82"/>
    </row>
    <row r="65" spans="1:14" s="42" customFormat="1" ht="14.85" customHeight="1">
      <c r="A65" s="82"/>
      <c r="B65" s="2092" t="s">
        <v>994</v>
      </c>
      <c r="C65" s="2092"/>
      <c r="D65" s="2092"/>
      <c r="E65" s="2092"/>
      <c r="F65" s="2092"/>
      <c r="G65" s="2092"/>
      <c r="H65" s="2092"/>
      <c r="I65" s="2092"/>
      <c r="J65" s="2092"/>
      <c r="K65" s="2092"/>
      <c r="L65" s="2092"/>
      <c r="M65" s="82"/>
      <c r="N65" s="82"/>
    </row>
    <row r="66" spans="1:14" s="42" customFormat="1" ht="7.35" customHeight="1">
      <c r="A66" s="82"/>
      <c r="B66" s="184"/>
      <c r="C66" s="82"/>
      <c r="D66" s="82"/>
      <c r="E66" s="82"/>
      <c r="F66" s="82"/>
      <c r="G66" s="82"/>
      <c r="H66" s="82"/>
      <c r="I66" s="82"/>
      <c r="J66" s="82"/>
      <c r="K66" s="82"/>
      <c r="L66" s="82"/>
      <c r="M66" s="82"/>
      <c r="N66" s="82"/>
    </row>
    <row r="67" spans="1:14" s="42" customFormat="1" ht="12.75" hidden="1">
      <c r="A67" s="82"/>
      <c r="B67" s="176"/>
      <c r="C67" s="82"/>
      <c r="D67" s="82"/>
      <c r="E67" s="82"/>
      <c r="F67" s="82"/>
      <c r="G67" s="82"/>
      <c r="H67" s="82"/>
      <c r="I67" s="82"/>
      <c r="J67" s="82"/>
      <c r="K67" s="82"/>
      <c r="L67" s="82"/>
      <c r="M67" s="82"/>
      <c r="N67" s="82"/>
    </row>
    <row r="68" spans="1:14" s="42" customFormat="1" ht="12.75" hidden="1">
      <c r="A68" s="82"/>
      <c r="B68" s="176"/>
      <c r="C68" s="82"/>
      <c r="D68" s="82"/>
      <c r="E68" s="82"/>
      <c r="F68" s="82"/>
      <c r="G68" s="82"/>
      <c r="H68" s="82"/>
      <c r="I68" s="82"/>
      <c r="J68" s="82"/>
      <c r="K68" s="82"/>
      <c r="L68" s="82"/>
      <c r="M68" s="82"/>
      <c r="N68" s="82"/>
    </row>
    <row r="69" spans="1:14" s="42" customFormat="1" ht="12.75" hidden="1">
      <c r="A69" s="82"/>
      <c r="B69" s="176"/>
      <c r="C69" s="82"/>
      <c r="D69" s="82"/>
      <c r="E69" s="82"/>
      <c r="F69" s="82"/>
      <c r="G69" s="82"/>
      <c r="H69" s="82"/>
      <c r="I69" s="82"/>
      <c r="J69" s="82"/>
      <c r="K69" s="82"/>
      <c r="L69" s="82"/>
      <c r="M69" s="82"/>
      <c r="N69" s="82"/>
    </row>
    <row r="70" spans="1:14" s="42" customFormat="1" ht="12.75" hidden="1">
      <c r="A70" s="82"/>
      <c r="B70" s="176"/>
      <c r="C70" s="82"/>
      <c r="D70" s="82"/>
      <c r="E70" s="82"/>
      <c r="F70" s="82"/>
      <c r="G70" s="82"/>
      <c r="H70" s="82"/>
      <c r="I70" s="82"/>
      <c r="J70" s="82"/>
      <c r="K70" s="82"/>
      <c r="L70" s="82"/>
      <c r="M70" s="82"/>
      <c r="N70" s="82"/>
    </row>
    <row r="71" spans="1:14" s="42" customFormat="1" ht="12.75" hidden="1">
      <c r="A71" s="82"/>
      <c r="B71" s="176"/>
      <c r="C71" s="82"/>
      <c r="D71" s="82"/>
      <c r="E71" s="82"/>
      <c r="F71" s="82"/>
      <c r="G71" s="82"/>
      <c r="H71" s="82"/>
      <c r="I71" s="82"/>
      <c r="J71" s="82"/>
      <c r="K71" s="82"/>
      <c r="L71" s="82"/>
      <c r="M71" s="82"/>
      <c r="N71" s="82"/>
    </row>
    <row r="72" spans="1:14" s="42" customFormat="1" ht="12.75" hidden="1">
      <c r="A72" s="82"/>
      <c r="B72" s="176"/>
      <c r="C72" s="82"/>
      <c r="D72" s="82"/>
      <c r="E72" s="82"/>
      <c r="F72" s="82"/>
      <c r="G72" s="82"/>
      <c r="H72" s="82"/>
      <c r="I72" s="82"/>
      <c r="J72" s="82"/>
      <c r="K72" s="82"/>
      <c r="L72" s="82"/>
      <c r="M72" s="82"/>
      <c r="N72" s="82"/>
    </row>
    <row r="73" spans="1:14" s="42" customFormat="1" ht="12.75" hidden="1">
      <c r="A73" s="82"/>
      <c r="B73" s="82"/>
      <c r="C73" s="82"/>
      <c r="D73" s="82"/>
      <c r="E73" s="82"/>
      <c r="F73" s="82"/>
      <c r="G73" s="82"/>
      <c r="H73" s="82"/>
      <c r="I73" s="82"/>
      <c r="J73" s="82"/>
      <c r="K73" s="82"/>
      <c r="L73" s="82"/>
      <c r="M73" s="82"/>
      <c r="N73" s="82"/>
    </row>
    <row r="74" spans="1:14" s="42" customFormat="1" ht="12.75" hidden="1">
      <c r="A74" s="82"/>
      <c r="B74" s="184"/>
      <c r="C74" s="82"/>
      <c r="D74" s="82"/>
      <c r="E74" s="82"/>
      <c r="F74" s="82"/>
      <c r="G74" s="82"/>
      <c r="H74" s="82"/>
      <c r="I74" s="82"/>
      <c r="J74" s="82"/>
      <c r="K74" s="82"/>
      <c r="L74" s="82"/>
      <c r="M74" s="82"/>
      <c r="N74" s="82"/>
    </row>
    <row r="75" spans="1:14" s="42" customFormat="1" ht="12.75" hidden="1">
      <c r="A75" s="82"/>
      <c r="B75" s="82"/>
      <c r="C75" s="82"/>
      <c r="D75" s="82"/>
      <c r="E75" s="82"/>
      <c r="F75" s="82"/>
      <c r="G75" s="82"/>
      <c r="H75" s="82"/>
      <c r="I75" s="82"/>
      <c r="J75" s="82"/>
      <c r="K75" s="82"/>
      <c r="L75" s="82"/>
      <c r="M75" s="82"/>
      <c r="N75" s="82"/>
    </row>
    <row r="76" spans="1:14" s="42" customFormat="1" ht="12.75" hidden="1">
      <c r="A76" s="82"/>
      <c r="B76" s="184"/>
      <c r="C76" s="82"/>
      <c r="D76" s="82"/>
      <c r="E76" s="82"/>
      <c r="F76" s="82"/>
      <c r="G76" s="82"/>
      <c r="H76" s="82"/>
      <c r="I76" s="82"/>
      <c r="J76" s="82"/>
      <c r="K76" s="82"/>
      <c r="L76" s="82"/>
      <c r="M76" s="82"/>
      <c r="N76" s="82"/>
    </row>
    <row r="77" spans="1:14" s="42" customFormat="1" ht="25.5" hidden="1" customHeight="1">
      <c r="A77" s="82"/>
      <c r="B77" s="2089"/>
      <c r="C77" s="2089"/>
      <c r="D77" s="2089"/>
      <c r="E77" s="2089"/>
      <c r="F77" s="2089"/>
      <c r="G77" s="2089"/>
      <c r="H77" s="2089"/>
      <c r="I77" s="2089"/>
      <c r="J77" s="2089"/>
      <c r="K77" s="2089"/>
      <c r="L77" s="2089"/>
      <c r="M77" s="2089"/>
      <c r="N77" s="2089"/>
    </row>
    <row r="78" spans="1:14" s="42" customFormat="1" ht="12.75" hidden="1">
      <c r="A78" s="82"/>
      <c r="B78" s="184"/>
      <c r="C78" s="82"/>
      <c r="D78" s="82"/>
      <c r="E78" s="82"/>
      <c r="F78" s="82"/>
      <c r="G78" s="82"/>
      <c r="H78" s="82"/>
      <c r="I78" s="82"/>
      <c r="J78" s="82"/>
      <c r="K78" s="82"/>
      <c r="L78" s="82"/>
      <c r="M78" s="82"/>
      <c r="N78" s="82"/>
    </row>
    <row r="79" spans="1:14" s="42" customFormat="1" ht="12.75" hidden="1">
      <c r="A79" s="82"/>
      <c r="B79" s="184"/>
      <c r="C79" s="82"/>
      <c r="D79" s="82"/>
      <c r="E79" s="82"/>
      <c r="F79" s="82"/>
      <c r="G79" s="82"/>
      <c r="H79" s="82"/>
      <c r="I79" s="82"/>
      <c r="J79" s="82"/>
      <c r="K79" s="82"/>
      <c r="L79" s="82"/>
      <c r="M79" s="82"/>
      <c r="N79" s="82"/>
    </row>
    <row r="80" spans="1:14" s="42" customFormat="1" ht="12.75" hidden="1">
      <c r="A80" s="82"/>
      <c r="B80" s="184"/>
      <c r="C80" s="82"/>
      <c r="D80" s="82"/>
      <c r="E80" s="82"/>
      <c r="F80" s="82"/>
      <c r="G80" s="82"/>
      <c r="H80" s="82"/>
      <c r="I80" s="82"/>
      <c r="J80" s="82"/>
      <c r="K80" s="82"/>
      <c r="L80" s="82"/>
      <c r="M80" s="82"/>
      <c r="N80" s="82"/>
    </row>
    <row r="81" spans="1:14" s="42" customFormat="1" ht="12.75" hidden="1">
      <c r="A81" s="82"/>
      <c r="B81" s="184"/>
      <c r="C81" s="82"/>
      <c r="D81" s="82"/>
      <c r="E81" s="82"/>
      <c r="F81" s="82"/>
      <c r="G81" s="82"/>
      <c r="H81" s="82"/>
      <c r="I81" s="82"/>
      <c r="J81" s="82"/>
      <c r="K81" s="82"/>
      <c r="L81" s="82"/>
      <c r="M81" s="82"/>
      <c r="N81" s="82"/>
    </row>
    <row r="82" spans="1:14" s="42" customFormat="1" ht="15" hidden="1" customHeight="1">
      <c r="A82" s="82"/>
      <c r="B82" s="82"/>
      <c r="C82" s="82"/>
      <c r="D82" s="82"/>
      <c r="E82" s="82"/>
      <c r="F82" s="82"/>
      <c r="G82" s="82"/>
      <c r="H82" s="82"/>
      <c r="I82" s="82"/>
      <c r="J82" s="82"/>
      <c r="K82" s="82"/>
      <c r="L82" s="82"/>
      <c r="M82" s="82"/>
      <c r="N82" s="82"/>
    </row>
    <row r="83" spans="1:14" s="42" customFormat="1" ht="12.75" hidden="1">
      <c r="A83" s="82"/>
      <c r="B83" s="185"/>
      <c r="C83" s="82"/>
      <c r="D83" s="82"/>
      <c r="E83" s="82"/>
      <c r="F83" s="82"/>
      <c r="G83" s="82"/>
      <c r="H83" s="82"/>
      <c r="I83" s="82"/>
      <c r="J83" s="82"/>
      <c r="K83" s="82"/>
      <c r="L83" s="82"/>
      <c r="M83" s="82"/>
      <c r="N83" s="82"/>
    </row>
    <row r="84" spans="1:14" s="42" customFormat="1" ht="12.75" hidden="1">
      <c r="A84" s="82"/>
      <c r="B84" s="186"/>
      <c r="C84" s="82"/>
      <c r="D84" s="82"/>
      <c r="E84" s="82"/>
      <c r="F84" s="82"/>
      <c r="G84" s="82"/>
      <c r="H84" s="82"/>
      <c r="I84" s="82"/>
      <c r="J84" s="82"/>
      <c r="K84" s="82"/>
      <c r="L84" s="82"/>
      <c r="M84" s="82"/>
      <c r="N84" s="82"/>
    </row>
    <row r="85" spans="1:14" s="42" customFormat="1" ht="12.75" hidden="1">
      <c r="A85" s="82"/>
      <c r="B85" s="186"/>
      <c r="C85" s="82"/>
      <c r="D85" s="82"/>
      <c r="E85" s="82"/>
      <c r="F85" s="82"/>
      <c r="G85" s="82"/>
      <c r="H85" s="82"/>
      <c r="I85" s="82"/>
      <c r="J85" s="82"/>
      <c r="K85" s="82"/>
      <c r="L85" s="82"/>
      <c r="M85" s="82"/>
      <c r="N85" s="82"/>
    </row>
    <row r="86" spans="1:14" s="42" customFormat="1" ht="12.75" hidden="1">
      <c r="A86" s="82"/>
      <c r="B86" s="186"/>
      <c r="C86" s="82"/>
      <c r="D86" s="82"/>
      <c r="E86" s="82"/>
      <c r="F86" s="82"/>
      <c r="G86" s="82"/>
      <c r="H86" s="82"/>
      <c r="I86" s="82"/>
      <c r="J86" s="82"/>
      <c r="K86" s="82"/>
      <c r="L86" s="82"/>
      <c r="M86" s="82"/>
      <c r="N86" s="82"/>
    </row>
    <row r="87" spans="1:14" s="42" customFormat="1" ht="12.75" hidden="1">
      <c r="A87" s="82"/>
      <c r="B87" s="186"/>
      <c r="C87" s="82"/>
      <c r="D87" s="82"/>
      <c r="E87" s="82"/>
      <c r="F87" s="82"/>
      <c r="G87" s="82"/>
      <c r="H87" s="82"/>
      <c r="I87" s="82"/>
      <c r="J87" s="82"/>
      <c r="K87" s="82"/>
      <c r="L87" s="82"/>
      <c r="M87" s="82"/>
      <c r="N87" s="82"/>
    </row>
    <row r="88" spans="1:14" s="42" customFormat="1" ht="12.75" hidden="1">
      <c r="A88" s="82"/>
      <c r="B88" s="186"/>
      <c r="C88" s="82"/>
      <c r="D88" s="82"/>
      <c r="E88" s="82"/>
      <c r="F88" s="82"/>
      <c r="G88" s="82"/>
      <c r="H88" s="82"/>
      <c r="I88" s="82"/>
      <c r="J88" s="82"/>
      <c r="K88" s="82"/>
      <c r="L88" s="82"/>
      <c r="M88" s="82"/>
      <c r="N88" s="82"/>
    </row>
    <row r="89" spans="1:14" s="42" customFormat="1" ht="12.75" hidden="1">
      <c r="A89" s="82"/>
      <c r="B89" s="186"/>
      <c r="C89" s="82"/>
      <c r="D89" s="82"/>
      <c r="E89" s="82"/>
      <c r="F89" s="82"/>
      <c r="G89" s="82"/>
      <c r="H89" s="82"/>
      <c r="I89" s="82"/>
      <c r="J89" s="82"/>
      <c r="K89" s="82"/>
      <c r="L89" s="82"/>
      <c r="M89" s="82"/>
      <c r="N89" s="82"/>
    </row>
    <row r="90" spans="1:14" s="42" customFormat="1" ht="12.75" hidden="1">
      <c r="A90" s="82"/>
      <c r="B90" s="186"/>
      <c r="C90" s="82"/>
      <c r="D90" s="82"/>
      <c r="E90" s="82"/>
      <c r="F90" s="82"/>
      <c r="G90" s="82"/>
      <c r="H90" s="82"/>
      <c r="I90" s="82"/>
      <c r="J90" s="82"/>
      <c r="K90" s="82"/>
      <c r="L90" s="82"/>
      <c r="M90" s="82"/>
      <c r="N90" s="82"/>
    </row>
    <row r="91" spans="1:14" s="42" customFormat="1" ht="12.75" hidden="1">
      <c r="A91" s="82"/>
      <c r="B91" s="186"/>
      <c r="C91" s="82"/>
      <c r="D91" s="82"/>
      <c r="E91" s="82"/>
      <c r="F91" s="82"/>
      <c r="G91" s="82"/>
      <c r="H91" s="82"/>
      <c r="I91" s="82"/>
      <c r="J91" s="82"/>
      <c r="K91" s="82"/>
      <c r="L91" s="82"/>
      <c r="M91" s="82"/>
      <c r="N91" s="82"/>
    </row>
    <row r="92" spans="1:14" s="42" customFormat="1" ht="12.75" hidden="1">
      <c r="A92" s="82"/>
      <c r="B92" s="186"/>
      <c r="C92" s="82"/>
      <c r="D92" s="82"/>
      <c r="E92" s="82"/>
      <c r="F92" s="82"/>
      <c r="G92" s="82"/>
      <c r="H92" s="82"/>
      <c r="I92" s="82"/>
      <c r="J92" s="82"/>
      <c r="K92" s="82"/>
      <c r="L92" s="82"/>
      <c r="M92" s="82"/>
      <c r="N92" s="82"/>
    </row>
    <row r="93" spans="1:14" s="42" customFormat="1" ht="12.75" hidden="1">
      <c r="A93" s="82"/>
      <c r="B93" s="82"/>
      <c r="C93" s="82"/>
      <c r="D93" s="82"/>
      <c r="E93" s="82"/>
      <c r="F93" s="82"/>
      <c r="G93" s="82"/>
      <c r="H93" s="82"/>
      <c r="I93" s="82"/>
      <c r="J93" s="82"/>
      <c r="K93" s="82"/>
      <c r="L93" s="82"/>
      <c r="M93" s="82"/>
      <c r="N93" s="82"/>
    </row>
    <row r="94" spans="1:14" s="42" customFormat="1" ht="12.75" hidden="1">
      <c r="A94" s="82"/>
      <c r="B94" s="82"/>
      <c r="C94" s="82"/>
      <c r="D94" s="82"/>
      <c r="E94" s="82"/>
      <c r="F94" s="82"/>
      <c r="G94" s="82"/>
      <c r="H94" s="82"/>
      <c r="I94" s="82"/>
      <c r="J94" s="82"/>
      <c r="K94" s="82"/>
      <c r="L94" s="82"/>
      <c r="M94" s="82"/>
      <c r="N94" s="82"/>
    </row>
    <row r="95" spans="1:14" s="42" customFormat="1" ht="12.75" hidden="1">
      <c r="A95" s="82"/>
      <c r="B95" s="82"/>
      <c r="C95" s="82"/>
      <c r="D95" s="82"/>
      <c r="E95" s="82"/>
      <c r="F95" s="82"/>
      <c r="G95" s="82"/>
      <c r="H95" s="82"/>
      <c r="I95" s="82"/>
      <c r="J95" s="82"/>
      <c r="K95" s="82"/>
      <c r="L95" s="82"/>
      <c r="M95" s="82"/>
      <c r="N95" s="82"/>
    </row>
    <row r="96" spans="1:14" s="42" customFormat="1" ht="12.75" hidden="1">
      <c r="A96" s="82"/>
      <c r="B96" s="82"/>
      <c r="C96" s="82"/>
      <c r="D96" s="82"/>
      <c r="E96" s="82"/>
      <c r="F96" s="82"/>
      <c r="G96" s="82"/>
      <c r="H96" s="82"/>
      <c r="I96" s="82"/>
      <c r="J96" s="82"/>
      <c r="K96" s="82"/>
      <c r="L96" s="82"/>
      <c r="M96" s="82"/>
      <c r="N96" s="82"/>
    </row>
    <row r="97" spans="1:14" s="42" customFormat="1" ht="12.75" hidden="1">
      <c r="A97" s="82"/>
      <c r="B97" s="82"/>
      <c r="C97" s="82"/>
      <c r="D97" s="82"/>
      <c r="E97" s="82"/>
      <c r="F97" s="82"/>
      <c r="G97" s="82"/>
      <c r="H97" s="82"/>
      <c r="I97" s="82"/>
      <c r="J97" s="82"/>
      <c r="K97" s="82"/>
      <c r="L97" s="82"/>
      <c r="M97" s="82"/>
      <c r="N97" s="82"/>
    </row>
    <row r="98" spans="1:14" s="42" customFormat="1" ht="12.75" hidden="1">
      <c r="A98" s="82"/>
      <c r="B98" s="82"/>
      <c r="C98" s="82"/>
      <c r="D98" s="82"/>
      <c r="E98" s="82"/>
      <c r="F98" s="82"/>
      <c r="G98" s="82"/>
      <c r="H98" s="82"/>
      <c r="I98" s="82"/>
      <c r="J98" s="82"/>
      <c r="K98" s="82"/>
      <c r="L98" s="82"/>
      <c r="M98" s="82"/>
      <c r="N98" s="82"/>
    </row>
    <row r="99" spans="1:14" s="42" customFormat="1" ht="12.75" hidden="1">
      <c r="A99" s="82"/>
      <c r="B99" s="82"/>
      <c r="C99" s="82"/>
      <c r="D99" s="82"/>
      <c r="E99" s="82"/>
      <c r="F99" s="82"/>
      <c r="G99" s="82"/>
      <c r="H99" s="82"/>
      <c r="I99" s="82"/>
      <c r="J99" s="82"/>
      <c r="K99" s="82"/>
      <c r="L99" s="82"/>
      <c r="M99" s="82"/>
      <c r="N99" s="82"/>
    </row>
    <row r="100" spans="1:14" s="42" customFormat="1" ht="12.75" hidden="1">
      <c r="A100" s="82"/>
      <c r="B100" s="82"/>
      <c r="C100" s="82"/>
      <c r="D100" s="82"/>
      <c r="E100" s="82"/>
      <c r="F100" s="82"/>
      <c r="G100" s="82"/>
      <c r="H100" s="82"/>
      <c r="I100" s="82"/>
      <c r="J100" s="82"/>
      <c r="K100" s="82"/>
      <c r="L100" s="82"/>
      <c r="M100" s="82"/>
      <c r="N100" s="82"/>
    </row>
    <row r="101" spans="1:14" s="42" customFormat="1" ht="12.75" hidden="1">
      <c r="A101" s="82"/>
      <c r="B101" s="82"/>
      <c r="C101" s="82"/>
      <c r="D101" s="82"/>
      <c r="E101" s="82"/>
      <c r="F101" s="82"/>
      <c r="G101" s="82"/>
      <c r="H101" s="82"/>
      <c r="I101" s="82"/>
      <c r="J101" s="82"/>
      <c r="K101" s="82"/>
      <c r="L101" s="82"/>
      <c r="M101" s="82"/>
      <c r="N101" s="82"/>
    </row>
    <row r="102" spans="1:14" s="42" customFormat="1" ht="12.75" hidden="1">
      <c r="A102" s="82"/>
      <c r="B102" s="82"/>
      <c r="C102" s="82"/>
      <c r="D102" s="82"/>
      <c r="E102" s="82"/>
      <c r="F102" s="82"/>
      <c r="G102" s="82"/>
      <c r="H102" s="82"/>
      <c r="I102" s="82"/>
      <c r="J102" s="82"/>
      <c r="K102" s="82"/>
      <c r="L102" s="82"/>
      <c r="M102" s="82"/>
      <c r="N102" s="82"/>
    </row>
    <row r="103" spans="1:14" s="42" customFormat="1" ht="12.75" hidden="1">
      <c r="A103" s="82"/>
      <c r="B103" s="82"/>
      <c r="C103" s="82"/>
      <c r="D103" s="82"/>
      <c r="E103" s="82"/>
      <c r="F103" s="82"/>
      <c r="G103" s="82"/>
      <c r="H103" s="82"/>
      <c r="I103" s="82"/>
      <c r="J103" s="82"/>
      <c r="K103" s="82"/>
      <c r="L103" s="82"/>
      <c r="M103" s="82"/>
      <c r="N103" s="82"/>
    </row>
    <row r="104" spans="1:14" s="42" customFormat="1" ht="12.75" hidden="1">
      <c r="A104" s="82"/>
      <c r="B104" s="82"/>
      <c r="C104" s="82"/>
      <c r="D104" s="82"/>
      <c r="E104" s="82"/>
      <c r="F104" s="82"/>
      <c r="G104" s="82"/>
      <c r="H104" s="82"/>
      <c r="I104" s="82"/>
      <c r="J104" s="82"/>
      <c r="K104" s="82"/>
      <c r="L104" s="82"/>
      <c r="M104" s="82"/>
      <c r="N104" s="82"/>
    </row>
    <row r="105" spans="1:14" s="42" customFormat="1" ht="12.75" hidden="1">
      <c r="A105" s="82"/>
      <c r="B105" s="82"/>
      <c r="C105" s="82"/>
      <c r="D105" s="82"/>
      <c r="E105" s="82"/>
      <c r="F105" s="82"/>
      <c r="G105" s="82"/>
      <c r="H105" s="82"/>
      <c r="I105" s="82"/>
      <c r="J105" s="82"/>
      <c r="K105" s="82"/>
      <c r="L105" s="82"/>
      <c r="M105" s="82"/>
      <c r="N105" s="82"/>
    </row>
    <row r="106" spans="1:14" s="42" customFormat="1" ht="12.75" hidden="1">
      <c r="A106" s="82"/>
      <c r="B106" s="82"/>
      <c r="C106" s="82"/>
      <c r="D106" s="82"/>
      <c r="E106" s="82"/>
      <c r="F106" s="82"/>
      <c r="G106" s="82"/>
      <c r="H106" s="82"/>
      <c r="I106" s="82"/>
      <c r="J106" s="82"/>
      <c r="K106" s="82"/>
      <c r="L106" s="82"/>
      <c r="M106" s="82"/>
      <c r="N106" s="82"/>
    </row>
    <row r="107" spans="1:14" s="42" customFormat="1" ht="12.75" hidden="1">
      <c r="A107" s="82"/>
      <c r="B107" s="82"/>
      <c r="C107" s="82"/>
      <c r="D107" s="82"/>
      <c r="E107" s="82"/>
      <c r="F107" s="82"/>
      <c r="G107" s="82"/>
      <c r="H107" s="82"/>
      <c r="I107" s="82"/>
      <c r="J107" s="82"/>
      <c r="K107" s="82"/>
      <c r="L107" s="82"/>
      <c r="M107" s="82"/>
      <c r="N107" s="82"/>
    </row>
    <row r="108" spans="1:14" s="42" customFormat="1" ht="12.75" hidden="1">
      <c r="A108" s="82"/>
      <c r="B108" s="82"/>
      <c r="C108" s="82"/>
      <c r="D108" s="82"/>
      <c r="E108" s="82"/>
      <c r="F108" s="82"/>
      <c r="G108" s="82"/>
      <c r="H108" s="82"/>
      <c r="I108" s="82"/>
      <c r="J108" s="82"/>
      <c r="K108" s="82"/>
      <c r="L108" s="82"/>
      <c r="M108" s="82"/>
      <c r="N108" s="82"/>
    </row>
    <row r="109" spans="1:14" s="42" customFormat="1" ht="12.75" hidden="1">
      <c r="A109" s="82"/>
      <c r="B109" s="82"/>
      <c r="C109" s="82"/>
      <c r="D109" s="82"/>
      <c r="E109" s="82"/>
      <c r="F109" s="82"/>
      <c r="G109" s="82"/>
      <c r="H109" s="82"/>
      <c r="I109" s="82"/>
      <c r="J109" s="82"/>
      <c r="K109" s="82"/>
      <c r="L109" s="82"/>
      <c r="M109" s="82"/>
      <c r="N109" s="82"/>
    </row>
    <row r="110" spans="1:14" s="42" customFormat="1" ht="12.75" hidden="1">
      <c r="A110" s="82"/>
      <c r="B110" s="82"/>
      <c r="C110" s="82"/>
      <c r="D110" s="82"/>
      <c r="E110" s="82"/>
      <c r="F110" s="82"/>
      <c r="G110" s="82"/>
      <c r="H110" s="82"/>
      <c r="I110" s="82"/>
      <c r="J110" s="82"/>
      <c r="K110" s="82"/>
      <c r="L110" s="82"/>
      <c r="M110" s="82"/>
      <c r="N110" s="82"/>
    </row>
    <row r="111" spans="1:14" s="42" customFormat="1" ht="12.75" hidden="1">
      <c r="A111" s="82"/>
      <c r="B111" s="82"/>
      <c r="C111" s="82"/>
      <c r="D111" s="82"/>
      <c r="E111" s="82"/>
      <c r="F111" s="82"/>
      <c r="G111" s="82"/>
      <c r="H111" s="82"/>
      <c r="I111" s="82"/>
      <c r="J111" s="82"/>
      <c r="K111" s="82"/>
      <c r="L111" s="82"/>
      <c r="M111" s="82"/>
      <c r="N111" s="82"/>
    </row>
    <row r="112" spans="1:14" s="42" customFormat="1" ht="12.75" hidden="1">
      <c r="A112" s="82"/>
      <c r="B112" s="82"/>
      <c r="C112" s="82"/>
      <c r="D112" s="82"/>
      <c r="E112" s="82"/>
      <c r="F112" s="82"/>
      <c r="G112" s="82"/>
      <c r="H112" s="82"/>
      <c r="I112" s="82"/>
      <c r="J112" s="82"/>
      <c r="K112" s="82"/>
      <c r="L112" s="82"/>
      <c r="M112" s="82"/>
      <c r="N112" s="82"/>
    </row>
    <row r="113" spans="1:14" s="42" customFormat="1" ht="12.75" hidden="1">
      <c r="A113" s="82"/>
      <c r="B113" s="82"/>
      <c r="C113" s="82"/>
      <c r="D113" s="82"/>
      <c r="E113" s="82"/>
      <c r="F113" s="82"/>
      <c r="G113" s="82"/>
      <c r="H113" s="82"/>
      <c r="I113" s="82"/>
      <c r="J113" s="82"/>
      <c r="K113" s="82"/>
      <c r="L113" s="82"/>
      <c r="M113" s="82"/>
      <c r="N113" s="82"/>
    </row>
    <row r="114" spans="1:14" s="42" customFormat="1" ht="12.75" hidden="1">
      <c r="A114" s="82"/>
      <c r="B114" s="82"/>
      <c r="C114" s="82"/>
      <c r="D114" s="82"/>
      <c r="E114" s="82"/>
      <c r="F114" s="82"/>
      <c r="G114" s="82"/>
      <c r="H114" s="82"/>
      <c r="I114" s="82"/>
      <c r="J114" s="82"/>
      <c r="K114" s="82"/>
      <c r="L114" s="82"/>
      <c r="M114" s="82"/>
      <c r="N114" s="82"/>
    </row>
    <row r="115" spans="1:14" s="42" customFormat="1" ht="12.75" hidden="1">
      <c r="A115" s="82"/>
      <c r="B115" s="82"/>
      <c r="C115" s="82"/>
      <c r="D115" s="82"/>
      <c r="E115" s="82"/>
      <c r="F115" s="82"/>
      <c r="G115" s="82"/>
      <c r="H115" s="82"/>
      <c r="I115" s="82"/>
      <c r="J115" s="82"/>
      <c r="K115" s="82"/>
      <c r="L115" s="82"/>
      <c r="M115" s="82"/>
      <c r="N115" s="82"/>
    </row>
    <row r="116" spans="1:14" s="42" customFormat="1" ht="12.75" hidden="1">
      <c r="A116" s="82"/>
      <c r="B116" s="82"/>
      <c r="C116" s="82"/>
      <c r="D116" s="82"/>
      <c r="E116" s="82"/>
      <c r="F116" s="82"/>
      <c r="G116" s="82"/>
      <c r="H116" s="82"/>
      <c r="I116" s="82"/>
      <c r="J116" s="82"/>
      <c r="K116" s="82"/>
      <c r="L116" s="82"/>
      <c r="M116" s="82"/>
      <c r="N116" s="82"/>
    </row>
    <row r="117" spans="1:14" s="42" customFormat="1" ht="12.75" hidden="1">
      <c r="A117" s="82"/>
      <c r="B117" s="82"/>
      <c r="C117" s="82"/>
      <c r="D117" s="82"/>
      <c r="E117" s="82"/>
      <c r="F117" s="82"/>
      <c r="G117" s="82"/>
      <c r="H117" s="82"/>
      <c r="I117" s="82"/>
      <c r="J117" s="82"/>
      <c r="K117" s="82"/>
      <c r="L117" s="82"/>
      <c r="M117" s="82"/>
      <c r="N117" s="82"/>
    </row>
    <row r="118" spans="1:14" s="42" customFormat="1" ht="12.75" hidden="1">
      <c r="A118" s="82"/>
      <c r="B118" s="82"/>
      <c r="C118" s="82"/>
      <c r="D118" s="82"/>
      <c r="E118" s="82"/>
      <c r="F118" s="82"/>
      <c r="G118" s="82"/>
      <c r="H118" s="82"/>
      <c r="I118" s="82"/>
      <c r="J118" s="82"/>
      <c r="K118" s="82"/>
      <c r="L118" s="82"/>
      <c r="M118" s="82"/>
      <c r="N118" s="82"/>
    </row>
    <row r="119" spans="1:14" s="42" customFormat="1" ht="12.75" hidden="1">
      <c r="A119" s="82"/>
      <c r="B119" s="82"/>
      <c r="C119" s="82"/>
      <c r="D119" s="82"/>
      <c r="E119" s="82"/>
      <c r="F119" s="82"/>
      <c r="G119" s="82"/>
      <c r="H119" s="82"/>
      <c r="I119" s="82"/>
      <c r="J119" s="82"/>
      <c r="K119" s="82"/>
      <c r="L119" s="82"/>
      <c r="M119" s="82"/>
      <c r="N119" s="82"/>
    </row>
    <row r="120" spans="1:14" s="42" customFormat="1" ht="12.75" hidden="1">
      <c r="A120" s="82"/>
      <c r="B120" s="82"/>
      <c r="C120" s="82"/>
      <c r="D120" s="82"/>
      <c r="E120" s="82"/>
      <c r="F120" s="82"/>
      <c r="G120" s="82"/>
      <c r="H120" s="82"/>
      <c r="I120" s="82"/>
      <c r="J120" s="82"/>
      <c r="K120" s="82"/>
      <c r="L120" s="82"/>
      <c r="M120" s="82"/>
      <c r="N120" s="82"/>
    </row>
    <row r="121" spans="1:14" s="42" customFormat="1" ht="12.75" hidden="1">
      <c r="A121" s="82"/>
      <c r="B121" s="82"/>
      <c r="C121" s="82"/>
      <c r="D121" s="82"/>
      <c r="E121" s="82"/>
      <c r="F121" s="82"/>
      <c r="G121" s="82"/>
      <c r="H121" s="82"/>
      <c r="I121" s="82"/>
      <c r="J121" s="82"/>
      <c r="K121" s="82"/>
      <c r="L121" s="82"/>
      <c r="M121" s="82"/>
      <c r="N121" s="82"/>
    </row>
    <row r="122" spans="1:14" s="42" customFormat="1" ht="12.75" hidden="1">
      <c r="A122" s="82"/>
      <c r="B122" s="82"/>
      <c r="C122" s="82"/>
      <c r="D122" s="82"/>
      <c r="E122" s="82"/>
      <c r="F122" s="82"/>
      <c r="G122" s="82"/>
      <c r="H122" s="82"/>
      <c r="I122" s="82"/>
      <c r="J122" s="82"/>
      <c r="K122" s="82"/>
      <c r="L122" s="82"/>
      <c r="M122" s="82"/>
      <c r="N122" s="82"/>
    </row>
    <row r="123" spans="1:14" s="42" customFormat="1" ht="12.75" hidden="1">
      <c r="A123" s="82"/>
      <c r="B123" s="82"/>
      <c r="C123" s="82"/>
      <c r="D123" s="82"/>
      <c r="E123" s="82"/>
      <c r="F123" s="82"/>
      <c r="G123" s="82"/>
      <c r="H123" s="82"/>
      <c r="I123" s="82"/>
      <c r="J123" s="82"/>
      <c r="K123" s="82"/>
      <c r="L123" s="82"/>
      <c r="M123" s="82"/>
      <c r="N123" s="82"/>
    </row>
    <row r="124" spans="1:14" s="42" customFormat="1" ht="12.75" hidden="1">
      <c r="A124" s="82"/>
      <c r="B124" s="82"/>
      <c r="C124" s="82"/>
      <c r="D124" s="82"/>
      <c r="E124" s="82"/>
      <c r="F124" s="82"/>
      <c r="G124" s="82"/>
      <c r="H124" s="82"/>
      <c r="I124" s="82"/>
      <c r="J124" s="82"/>
      <c r="K124" s="82"/>
      <c r="L124" s="82"/>
      <c r="M124" s="82"/>
      <c r="N124" s="82"/>
    </row>
    <row r="125" spans="1:14" s="42" customFormat="1" ht="12.75" hidden="1">
      <c r="A125" s="82"/>
      <c r="B125" s="82"/>
      <c r="C125" s="82"/>
      <c r="D125" s="82"/>
      <c r="E125" s="82"/>
      <c r="F125" s="82"/>
      <c r="G125" s="82"/>
      <c r="H125" s="82"/>
      <c r="I125" s="82"/>
      <c r="J125" s="82"/>
      <c r="K125" s="82"/>
      <c r="L125" s="82"/>
      <c r="M125" s="82"/>
      <c r="N125" s="82"/>
    </row>
    <row r="126" spans="1:14" s="42" customFormat="1" ht="12.75" hidden="1">
      <c r="A126" s="82"/>
      <c r="B126" s="82"/>
      <c r="C126" s="82"/>
      <c r="D126" s="82"/>
      <c r="E126" s="82"/>
      <c r="F126" s="82"/>
      <c r="G126" s="82"/>
      <c r="H126" s="82"/>
      <c r="I126" s="82"/>
      <c r="J126" s="82"/>
      <c r="K126" s="82"/>
      <c r="L126" s="82"/>
      <c r="M126" s="82"/>
      <c r="N126" s="82"/>
    </row>
    <row r="127" spans="1:14" s="42" customFormat="1" ht="12.75" hidden="1">
      <c r="A127" s="82"/>
      <c r="B127" s="82"/>
      <c r="C127" s="82"/>
      <c r="D127" s="82"/>
      <c r="E127" s="82"/>
      <c r="F127" s="82"/>
      <c r="G127" s="82"/>
      <c r="H127" s="82"/>
      <c r="I127" s="82"/>
      <c r="J127" s="82"/>
      <c r="K127" s="82"/>
      <c r="L127" s="82"/>
      <c r="M127" s="82"/>
      <c r="N127" s="82"/>
    </row>
    <row r="128" spans="1:14" s="42" customFormat="1" ht="12.75" hidden="1">
      <c r="A128" s="82"/>
      <c r="B128" s="82"/>
      <c r="C128" s="82"/>
      <c r="D128" s="82"/>
      <c r="E128" s="82"/>
      <c r="F128" s="82"/>
      <c r="G128" s="82"/>
      <c r="H128" s="82"/>
      <c r="I128" s="82"/>
      <c r="J128" s="82"/>
      <c r="K128" s="82"/>
      <c r="L128" s="82"/>
      <c r="M128" s="82"/>
      <c r="N128" s="82"/>
    </row>
    <row r="129" spans="1:14" s="42" customFormat="1" ht="12.75" hidden="1">
      <c r="A129" s="82"/>
      <c r="B129" s="82"/>
      <c r="C129" s="82"/>
      <c r="D129" s="82"/>
      <c r="E129" s="82"/>
      <c r="F129" s="82"/>
      <c r="G129" s="82"/>
      <c r="H129" s="82"/>
      <c r="I129" s="82"/>
      <c r="J129" s="82"/>
      <c r="K129" s="82"/>
      <c r="L129" s="82"/>
      <c r="M129" s="82"/>
      <c r="N129" s="82"/>
    </row>
    <row r="130" spans="1:14" s="42" customFormat="1" ht="12.75" hidden="1">
      <c r="A130" s="82"/>
      <c r="B130" s="82"/>
      <c r="C130" s="82"/>
      <c r="D130" s="82"/>
      <c r="E130" s="82"/>
      <c r="F130" s="82"/>
      <c r="G130" s="82"/>
      <c r="H130" s="82"/>
      <c r="I130" s="82"/>
      <c r="J130" s="82"/>
      <c r="K130" s="82"/>
      <c r="L130" s="82"/>
      <c r="M130" s="82"/>
      <c r="N130" s="82"/>
    </row>
    <row r="131" spans="1:14" s="42" customFormat="1" ht="12.75" hidden="1">
      <c r="A131" s="82"/>
      <c r="B131" s="82"/>
      <c r="C131" s="82"/>
      <c r="D131" s="82"/>
      <c r="E131" s="82"/>
      <c r="F131" s="82"/>
      <c r="G131" s="82"/>
      <c r="H131" s="82"/>
      <c r="I131" s="82"/>
      <c r="J131" s="82"/>
      <c r="K131" s="82"/>
      <c r="L131" s="82"/>
      <c r="M131" s="82"/>
      <c r="N131" s="82"/>
    </row>
    <row r="132" spans="1:14" s="42" customFormat="1" ht="12.75" hidden="1">
      <c r="A132" s="82"/>
      <c r="B132" s="82"/>
      <c r="C132" s="82"/>
      <c r="D132" s="82"/>
      <c r="E132" s="82"/>
      <c r="F132" s="82"/>
      <c r="G132" s="82"/>
      <c r="H132" s="82"/>
      <c r="I132" s="82"/>
      <c r="J132" s="82"/>
      <c r="K132" s="82"/>
      <c r="L132" s="82"/>
      <c r="M132" s="82"/>
      <c r="N132" s="82"/>
    </row>
    <row r="133" spans="1:14" s="42" customFormat="1" ht="12.75" hidden="1">
      <c r="A133" s="82"/>
      <c r="B133" s="82"/>
      <c r="C133" s="82"/>
      <c r="D133" s="82"/>
      <c r="E133" s="82"/>
      <c r="F133" s="82"/>
      <c r="G133" s="82"/>
      <c r="H133" s="82"/>
      <c r="I133" s="82"/>
      <c r="J133" s="82"/>
      <c r="K133" s="82"/>
      <c r="L133" s="82"/>
      <c r="M133" s="82"/>
      <c r="N133" s="82"/>
    </row>
    <row r="134" spans="1:14" s="42" customFormat="1" ht="12.75" hidden="1">
      <c r="A134" s="82"/>
      <c r="B134" s="82"/>
      <c r="C134" s="82"/>
      <c r="D134" s="82"/>
      <c r="E134" s="82"/>
      <c r="F134" s="82"/>
      <c r="G134" s="82"/>
      <c r="H134" s="82"/>
      <c r="I134" s="82"/>
      <c r="J134" s="82"/>
      <c r="K134" s="82"/>
      <c r="L134" s="82"/>
      <c r="M134" s="82"/>
      <c r="N134" s="82"/>
    </row>
    <row r="135" spans="1:14" s="42" customFormat="1" ht="12.75" hidden="1">
      <c r="A135" s="82"/>
      <c r="B135" s="82"/>
      <c r="C135" s="82"/>
      <c r="D135" s="82"/>
      <c r="E135" s="82"/>
      <c r="F135" s="82"/>
      <c r="G135" s="82"/>
      <c r="H135" s="82"/>
      <c r="I135" s="82"/>
      <c r="J135" s="82"/>
      <c r="K135" s="82"/>
      <c r="L135" s="82"/>
      <c r="M135" s="82"/>
      <c r="N135" s="82"/>
    </row>
    <row r="136" spans="1:14" s="42" customFormat="1" ht="12.75" hidden="1">
      <c r="A136" s="82"/>
      <c r="B136" s="82"/>
      <c r="C136" s="82"/>
      <c r="D136" s="82"/>
      <c r="E136" s="82"/>
      <c r="F136" s="82"/>
      <c r="G136" s="82"/>
      <c r="H136" s="82"/>
      <c r="I136" s="82"/>
      <c r="J136" s="82"/>
      <c r="K136" s="82"/>
      <c r="L136" s="82"/>
      <c r="M136" s="82"/>
      <c r="N136" s="82"/>
    </row>
    <row r="137" spans="1:14" s="42" customFormat="1" ht="12.75" hidden="1">
      <c r="A137" s="82"/>
      <c r="B137" s="82"/>
      <c r="C137" s="82"/>
      <c r="D137" s="82"/>
      <c r="E137" s="82"/>
      <c r="F137" s="82"/>
      <c r="G137" s="82"/>
      <c r="H137" s="82"/>
      <c r="I137" s="82"/>
      <c r="J137" s="82"/>
      <c r="K137" s="82"/>
      <c r="L137" s="82"/>
      <c r="M137" s="82"/>
      <c r="N137" s="82"/>
    </row>
    <row r="138" spans="1:14" s="42" customFormat="1" ht="12.75" hidden="1">
      <c r="A138" s="82"/>
      <c r="B138" s="82"/>
      <c r="C138" s="82"/>
      <c r="D138" s="82"/>
      <c r="E138" s="82"/>
      <c r="F138" s="82"/>
      <c r="G138" s="82"/>
      <c r="H138" s="82"/>
      <c r="I138" s="82"/>
      <c r="J138" s="82"/>
      <c r="K138" s="82"/>
      <c r="L138" s="82"/>
      <c r="M138" s="82"/>
      <c r="N138" s="82"/>
    </row>
    <row r="139" spans="1:14" s="42" customFormat="1" ht="12.75" hidden="1">
      <c r="A139" s="82"/>
      <c r="B139" s="82"/>
      <c r="C139" s="82"/>
      <c r="D139" s="82"/>
      <c r="E139" s="82"/>
      <c r="F139" s="82"/>
      <c r="G139" s="82"/>
      <c r="H139" s="82"/>
      <c r="I139" s="82"/>
      <c r="J139" s="82"/>
      <c r="K139" s="82"/>
      <c r="L139" s="82"/>
      <c r="M139" s="82"/>
      <c r="N139" s="82"/>
    </row>
    <row r="140" spans="1:14" s="42" customFormat="1" ht="12.75" hidden="1">
      <c r="A140" s="82"/>
      <c r="B140" s="82"/>
      <c r="C140" s="82"/>
      <c r="D140" s="82"/>
      <c r="E140" s="82"/>
      <c r="F140" s="82"/>
      <c r="G140" s="82"/>
      <c r="H140" s="82"/>
      <c r="I140" s="82"/>
      <c r="J140" s="82"/>
      <c r="K140" s="82"/>
      <c r="L140" s="82"/>
      <c r="M140" s="82"/>
      <c r="N140" s="82"/>
    </row>
  </sheetData>
  <mergeCells count="83">
    <mergeCell ref="B26:M26"/>
    <mergeCell ref="E27:E28"/>
    <mergeCell ref="F27:F28"/>
    <mergeCell ref="G48:K49"/>
    <mergeCell ref="B48:B49"/>
    <mergeCell ref="E48:E49"/>
    <mergeCell ref="L27:L28"/>
    <mergeCell ref="M27:M28"/>
    <mergeCell ref="M5:M6"/>
    <mergeCell ref="L5:L6"/>
    <mergeCell ref="F5:F6"/>
    <mergeCell ref="G18:K18"/>
    <mergeCell ref="G25:K25"/>
    <mergeCell ref="G19:K19"/>
    <mergeCell ref="G20:K20"/>
    <mergeCell ref="G21:K21"/>
    <mergeCell ref="G22:K22"/>
    <mergeCell ref="G23:K23"/>
    <mergeCell ref="G24:K24"/>
    <mergeCell ref="B77:N77"/>
    <mergeCell ref="G32:K32"/>
    <mergeCell ref="B33:L33"/>
    <mergeCell ref="G64:K64"/>
    <mergeCell ref="B65:L65"/>
    <mergeCell ref="B58:M58"/>
    <mergeCell ref="E59:E60"/>
    <mergeCell ref="F59:F60"/>
    <mergeCell ref="L59:L60"/>
    <mergeCell ref="M59:M60"/>
    <mergeCell ref="G50:K50"/>
    <mergeCell ref="L48:L49"/>
    <mergeCell ref="M48:M49"/>
    <mergeCell ref="G56:K56"/>
    <mergeCell ref="B59:B60"/>
    <mergeCell ref="C59:C60"/>
    <mergeCell ref="B5:B6"/>
    <mergeCell ref="B15:M15"/>
    <mergeCell ref="B3:M3"/>
    <mergeCell ref="G16:K17"/>
    <mergeCell ref="B16:B17"/>
    <mergeCell ref="C16:C17"/>
    <mergeCell ref="D16:D17"/>
    <mergeCell ref="E16:E17"/>
    <mergeCell ref="F16:F17"/>
    <mergeCell ref="B4:M4"/>
    <mergeCell ref="L16:L17"/>
    <mergeCell ref="M16:M17"/>
    <mergeCell ref="E5:E6"/>
    <mergeCell ref="D5:D6"/>
    <mergeCell ref="C5:C6"/>
    <mergeCell ref="G5:K5"/>
    <mergeCell ref="G59:K60"/>
    <mergeCell ref="G57:K57"/>
    <mergeCell ref="B27:B28"/>
    <mergeCell ref="C27:C28"/>
    <mergeCell ref="F48:F49"/>
    <mergeCell ref="G54:K54"/>
    <mergeCell ref="G55:K55"/>
    <mergeCell ref="B47:M47"/>
    <mergeCell ref="G51:K51"/>
    <mergeCell ref="G52:K52"/>
    <mergeCell ref="G53:K53"/>
    <mergeCell ref="G29:K29"/>
    <mergeCell ref="G30:K30"/>
    <mergeCell ref="G31:K31"/>
    <mergeCell ref="C48:C49"/>
    <mergeCell ref="D48:D49"/>
    <mergeCell ref="G61:K61"/>
    <mergeCell ref="G62:K62"/>
    <mergeCell ref="G63:K63"/>
    <mergeCell ref="D59:D60"/>
    <mergeCell ref="D27:D28"/>
    <mergeCell ref="G27:K28"/>
    <mergeCell ref="B35:M35"/>
    <mergeCell ref="B36:M36"/>
    <mergeCell ref="B37:B38"/>
    <mergeCell ref="C37:C38"/>
    <mergeCell ref="D37:D38"/>
    <mergeCell ref="E37:E38"/>
    <mergeCell ref="F37:F38"/>
    <mergeCell ref="G37:K37"/>
    <mergeCell ref="L37:L38"/>
    <mergeCell ref="M37:M38"/>
  </mergeCells>
  <hyperlinks>
    <hyperlink ref="B1" location="ToC!A1" display="Back to Table of Contents" xr:uid="{F989CBBA-E7C7-4AEB-96EA-78820BC5E69A}"/>
  </hyperlinks>
  <pageMargins left="0.5" right="0.5" top="0.5" bottom="0.5" header="0.25" footer="0.3"/>
  <pageSetup scale="75" orientation="landscape" r:id="rId1"/>
  <headerFooter>
    <oddFooter>&amp;L&amp;G&amp;CSupplementary Regulatory Capital Disclosure&amp;R Page &amp;P of &amp;N</oddFooter>
  </headerFooter>
  <rowBreaks count="1" manualBreakCount="1">
    <brk id="34" min="1" max="12" man="1"/>
  </rowBreaks>
  <legacyDrawingHF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9"/>
  </sheetPr>
  <dimension ref="A1:S41"/>
  <sheetViews>
    <sheetView zoomScale="110" zoomScaleNormal="110" workbookViewId="0"/>
  </sheetViews>
  <sheetFormatPr defaultColWidth="0" defaultRowHeight="15" zeroHeight="1"/>
  <cols>
    <col min="1" max="1" width="1.5703125" style="90" customWidth="1"/>
    <col min="2" max="2" width="10.42578125" customWidth="1"/>
    <col min="3" max="3" width="30.42578125" customWidth="1"/>
    <col min="4" max="4" width="18.42578125" customWidth="1"/>
    <col min="5" max="6" width="15.5703125" customWidth="1"/>
    <col min="7" max="7" width="16.42578125" customWidth="1"/>
    <col min="8" max="8" width="17.42578125" customWidth="1"/>
    <col min="9" max="9" width="12.42578125" customWidth="1"/>
    <col min="10" max="10" width="1.5703125" customWidth="1"/>
    <col min="11" max="16384" width="8.5703125" hidden="1"/>
  </cols>
  <sheetData>
    <row r="1" spans="1:19" ht="12" customHeight="1">
      <c r="B1" s="303" t="s">
        <v>127</v>
      </c>
      <c r="C1" s="90"/>
      <c r="D1" s="90"/>
      <c r="E1" s="90"/>
      <c r="F1" s="90"/>
      <c r="G1" s="90"/>
      <c r="H1" s="90"/>
      <c r="I1" s="90"/>
      <c r="J1" s="90"/>
      <c r="K1" s="90"/>
      <c r="L1" s="90"/>
      <c r="M1" s="90"/>
      <c r="N1" s="90"/>
      <c r="O1" s="90"/>
      <c r="P1" s="90"/>
      <c r="Q1" s="90"/>
      <c r="R1" s="90"/>
      <c r="S1" s="90"/>
    </row>
    <row r="2" spans="1:19" s="1001" customFormat="1" ht="20.100000000000001" customHeight="1">
      <c r="A2" s="1000"/>
      <c r="B2" s="1326" t="s">
        <v>996</v>
      </c>
      <c r="C2" s="1122"/>
      <c r="D2" s="1122"/>
      <c r="E2" s="1122"/>
      <c r="F2" s="1122"/>
      <c r="G2" s="1122"/>
      <c r="H2" s="1122"/>
      <c r="I2" s="1123"/>
      <c r="J2" s="1000"/>
    </row>
    <row r="3" spans="1:19" ht="15" customHeight="1">
      <c r="B3" s="2096" t="s">
        <v>129</v>
      </c>
      <c r="C3" s="2097"/>
      <c r="D3" s="1269" t="s">
        <v>211</v>
      </c>
      <c r="E3" s="1269" t="s">
        <v>384</v>
      </c>
      <c r="F3" s="1269" t="s">
        <v>387</v>
      </c>
      <c r="G3" s="1269" t="s">
        <v>422</v>
      </c>
      <c r="H3" s="1269" t="s">
        <v>423</v>
      </c>
      <c r="I3" s="1272" t="s">
        <v>424</v>
      </c>
      <c r="J3" s="90"/>
    </row>
    <row r="4" spans="1:19" s="42" customFormat="1" ht="21.6" customHeight="1">
      <c r="A4" s="82"/>
      <c r="B4" s="2098"/>
      <c r="C4" s="2099"/>
      <c r="D4" s="1914" t="s">
        <v>997</v>
      </c>
      <c r="E4" s="1914" t="s">
        <v>998</v>
      </c>
      <c r="F4" s="1914" t="s">
        <v>999</v>
      </c>
      <c r="G4" s="1914" t="s">
        <v>1000</v>
      </c>
      <c r="H4" s="1914" t="s">
        <v>1001</v>
      </c>
      <c r="I4" s="2095" t="s">
        <v>846</v>
      </c>
      <c r="J4" s="82"/>
    </row>
    <row r="5" spans="1:19" s="42" customFormat="1" ht="21.6" customHeight="1">
      <c r="A5" s="82"/>
      <c r="B5" s="2100"/>
      <c r="C5" s="2101"/>
      <c r="D5" s="2000"/>
      <c r="E5" s="2000"/>
      <c r="F5" s="2000"/>
      <c r="G5" s="2000"/>
      <c r="H5" s="2000"/>
      <c r="I5" s="2027"/>
      <c r="J5" s="82"/>
    </row>
    <row r="6" spans="1:19" s="42" customFormat="1" ht="21.6" customHeight="1">
      <c r="A6" s="82"/>
      <c r="B6" s="2028" t="str">
        <f>+CurrQtr</f>
        <v>Q2 2022</v>
      </c>
      <c r="C6" s="2029"/>
      <c r="D6" s="715"/>
      <c r="E6" s="715"/>
      <c r="F6" s="715"/>
      <c r="G6" s="716"/>
      <c r="H6" s="715"/>
      <c r="I6" s="1256"/>
      <c r="J6" s="82"/>
    </row>
    <row r="7" spans="1:19" s="42" customFormat="1" ht="27" customHeight="1">
      <c r="A7" s="82"/>
      <c r="B7" s="1248">
        <v>1</v>
      </c>
      <c r="C7" s="390" t="s">
        <v>1002</v>
      </c>
      <c r="D7" s="353">
        <v>1294</v>
      </c>
      <c r="E7" s="353">
        <v>909</v>
      </c>
      <c r="F7" s="619"/>
      <c r="G7" s="942">
        <v>1.4</v>
      </c>
      <c r="H7" s="353">
        <v>3084</v>
      </c>
      <c r="I7" s="498">
        <v>1916</v>
      </c>
      <c r="J7" s="82"/>
    </row>
    <row r="8" spans="1:19" s="42" customFormat="1" ht="27" customHeight="1">
      <c r="A8" s="82"/>
      <c r="B8" s="1248">
        <v>2</v>
      </c>
      <c r="C8" s="593" t="s">
        <v>1003</v>
      </c>
      <c r="D8" s="619"/>
      <c r="E8" s="619"/>
      <c r="F8" s="353">
        <v>19182</v>
      </c>
      <c r="G8" s="942">
        <v>1.4</v>
      </c>
      <c r="H8" s="353">
        <v>26574</v>
      </c>
      <c r="I8" s="498">
        <v>5576</v>
      </c>
      <c r="J8" s="82"/>
    </row>
    <row r="9" spans="1:19" s="42" customFormat="1" ht="27" customHeight="1">
      <c r="A9" s="82"/>
      <c r="B9" s="1248">
        <v>3</v>
      </c>
      <c r="C9" s="593" t="s">
        <v>1004</v>
      </c>
      <c r="D9" s="619"/>
      <c r="E9" s="619"/>
      <c r="F9" s="619"/>
      <c r="G9" s="943"/>
      <c r="H9" s="353">
        <v>0</v>
      </c>
      <c r="I9" s="498">
        <v>0</v>
      </c>
      <c r="J9" s="82"/>
    </row>
    <row r="10" spans="1:19" s="42" customFormat="1" ht="27" customHeight="1">
      <c r="A10" s="82"/>
      <c r="B10" s="1248">
        <v>4</v>
      </c>
      <c r="C10" s="593" t="s">
        <v>1005</v>
      </c>
      <c r="D10" s="619"/>
      <c r="E10" s="619"/>
      <c r="F10" s="619"/>
      <c r="G10" s="943"/>
      <c r="H10" s="353">
        <v>20705</v>
      </c>
      <c r="I10" s="498">
        <v>3155</v>
      </c>
      <c r="J10" s="82"/>
    </row>
    <row r="11" spans="1:19" s="42" customFormat="1" ht="27" customHeight="1">
      <c r="A11" s="82"/>
      <c r="B11" s="1250">
        <v>5</v>
      </c>
      <c r="C11" s="621" t="s">
        <v>1006</v>
      </c>
      <c r="D11" s="714"/>
      <c r="E11" s="714"/>
      <c r="F11" s="714"/>
      <c r="G11" s="944"/>
      <c r="H11" s="627">
        <v>18025</v>
      </c>
      <c r="I11" s="1307">
        <v>2061</v>
      </c>
      <c r="J11" s="82"/>
    </row>
    <row r="12" spans="1:19" s="42" customFormat="1" ht="12.75">
      <c r="A12" s="82"/>
      <c r="B12" s="1327">
        <v>6</v>
      </c>
      <c r="C12" s="1328" t="s">
        <v>166</v>
      </c>
      <c r="D12" s="1329"/>
      <c r="E12" s="1329"/>
      <c r="F12" s="1329"/>
      <c r="G12" s="1330"/>
      <c r="H12" s="1329"/>
      <c r="I12" s="1331">
        <v>12708</v>
      </c>
      <c r="J12" s="82"/>
    </row>
    <row r="13" spans="1:19" s="42" customFormat="1" ht="5.85" customHeight="1">
      <c r="A13" s="82"/>
      <c r="B13" s="177"/>
      <c r="C13" s="182"/>
      <c r="D13" s="179"/>
      <c r="E13" s="179"/>
      <c r="F13" s="179"/>
      <c r="G13" s="945"/>
      <c r="H13" s="179"/>
      <c r="I13" s="179"/>
      <c r="J13" s="82"/>
    </row>
    <row r="14" spans="1:19" s="42" customFormat="1" ht="21.6" customHeight="1">
      <c r="A14" s="82"/>
      <c r="B14" s="2093" t="s">
        <v>3</v>
      </c>
      <c r="C14" s="2094"/>
      <c r="D14" s="1332"/>
      <c r="E14" s="1332"/>
      <c r="F14" s="1332"/>
      <c r="G14" s="1333"/>
      <c r="H14" s="1332"/>
      <c r="I14" s="1334"/>
      <c r="J14" s="82"/>
    </row>
    <row r="15" spans="1:19" s="42" customFormat="1" ht="27" customHeight="1">
      <c r="A15" s="82"/>
      <c r="B15" s="1248">
        <v>1</v>
      </c>
      <c r="C15" s="390" t="s">
        <v>1002</v>
      </c>
      <c r="D15" s="353">
        <v>926</v>
      </c>
      <c r="E15" s="353">
        <v>1372</v>
      </c>
      <c r="F15" s="619"/>
      <c r="G15" s="942">
        <v>1.4</v>
      </c>
      <c r="H15" s="353">
        <v>3217</v>
      </c>
      <c r="I15" s="498">
        <v>1750</v>
      </c>
      <c r="J15" s="82"/>
    </row>
    <row r="16" spans="1:19" s="42" customFormat="1" ht="27" customHeight="1">
      <c r="A16" s="82"/>
      <c r="B16" s="1248">
        <v>2</v>
      </c>
      <c r="C16" s="593" t="s">
        <v>1003</v>
      </c>
      <c r="D16" s="619"/>
      <c r="E16" s="619"/>
      <c r="F16" s="353">
        <v>16437</v>
      </c>
      <c r="G16" s="942">
        <v>1.4</v>
      </c>
      <c r="H16" s="353">
        <v>22790</v>
      </c>
      <c r="I16" s="498">
        <v>5285</v>
      </c>
      <c r="J16" s="82"/>
    </row>
    <row r="17" spans="1:10" s="42" customFormat="1" ht="27" customHeight="1">
      <c r="A17" s="82"/>
      <c r="B17" s="1248">
        <v>3</v>
      </c>
      <c r="C17" s="593" t="s">
        <v>1004</v>
      </c>
      <c r="D17" s="619"/>
      <c r="E17" s="619"/>
      <c r="F17" s="619"/>
      <c r="G17" s="943"/>
      <c r="H17" s="353">
        <v>0</v>
      </c>
      <c r="I17" s="498">
        <v>0</v>
      </c>
      <c r="J17" s="82"/>
    </row>
    <row r="18" spans="1:10" s="42" customFormat="1" ht="27" customHeight="1">
      <c r="A18" s="82"/>
      <c r="B18" s="1248">
        <v>4</v>
      </c>
      <c r="C18" s="593" t="s">
        <v>1005</v>
      </c>
      <c r="D18" s="619"/>
      <c r="E18" s="619"/>
      <c r="F18" s="619"/>
      <c r="G18" s="943"/>
      <c r="H18" s="353">
        <v>29715</v>
      </c>
      <c r="I18" s="498">
        <v>4289</v>
      </c>
      <c r="J18" s="82"/>
    </row>
    <row r="19" spans="1:10" s="42" customFormat="1" ht="27" customHeight="1">
      <c r="A19" s="82"/>
      <c r="B19" s="1250">
        <v>5</v>
      </c>
      <c r="C19" s="621" t="s">
        <v>1006</v>
      </c>
      <c r="D19" s="714"/>
      <c r="E19" s="714"/>
      <c r="F19" s="714"/>
      <c r="G19" s="944"/>
      <c r="H19" s="627">
        <v>16284</v>
      </c>
      <c r="I19" s="1307">
        <v>1933</v>
      </c>
      <c r="J19" s="82"/>
    </row>
    <row r="20" spans="1:10" s="42" customFormat="1" ht="12.75">
      <c r="A20" s="82"/>
      <c r="B20" s="1327">
        <v>6</v>
      </c>
      <c r="C20" s="1328" t="s">
        <v>166</v>
      </c>
      <c r="D20" s="1329"/>
      <c r="E20" s="1329"/>
      <c r="F20" s="1329"/>
      <c r="G20" s="1330"/>
      <c r="H20" s="1329"/>
      <c r="I20" s="1331">
        <v>13257</v>
      </c>
      <c r="J20" s="82"/>
    </row>
    <row r="21" spans="1:10" s="42" customFormat="1" ht="5.85" customHeight="1">
      <c r="A21" s="82"/>
      <c r="B21" s="177"/>
      <c r="C21" s="182"/>
      <c r="D21" s="179"/>
      <c r="E21" s="179"/>
      <c r="F21" s="179"/>
      <c r="G21" s="945"/>
      <c r="H21" s="179"/>
      <c r="I21" s="179"/>
      <c r="J21" s="82"/>
    </row>
    <row r="22" spans="1:10" s="42" customFormat="1" ht="21.6" customHeight="1">
      <c r="A22" s="82"/>
      <c r="B22" s="2093" t="s">
        <v>130</v>
      </c>
      <c r="C22" s="2094"/>
      <c r="D22" s="1332"/>
      <c r="E22" s="1332"/>
      <c r="F22" s="1332"/>
      <c r="G22" s="1333"/>
      <c r="H22" s="1332"/>
      <c r="I22" s="1334"/>
      <c r="J22" s="82"/>
    </row>
    <row r="23" spans="1:10" s="42" customFormat="1" ht="27" customHeight="1">
      <c r="A23" s="82"/>
      <c r="B23" s="1248">
        <v>1</v>
      </c>
      <c r="C23" s="390" t="s">
        <v>1002</v>
      </c>
      <c r="D23" s="353">
        <v>458</v>
      </c>
      <c r="E23" s="353">
        <v>1437</v>
      </c>
      <c r="F23" s="619"/>
      <c r="G23" s="942">
        <v>1.4</v>
      </c>
      <c r="H23" s="353">
        <v>2654</v>
      </c>
      <c r="I23" s="498">
        <v>1026</v>
      </c>
      <c r="J23" s="82"/>
    </row>
    <row r="24" spans="1:10" s="42" customFormat="1" ht="27" customHeight="1">
      <c r="A24" s="82"/>
      <c r="B24" s="1248">
        <v>2</v>
      </c>
      <c r="C24" s="593" t="s">
        <v>1003</v>
      </c>
      <c r="D24" s="619"/>
      <c r="E24" s="619"/>
      <c r="F24" s="353">
        <v>18045</v>
      </c>
      <c r="G24" s="942">
        <v>1.4</v>
      </c>
      <c r="H24" s="353">
        <v>25082</v>
      </c>
      <c r="I24" s="498">
        <v>6203</v>
      </c>
      <c r="J24" s="82"/>
    </row>
    <row r="25" spans="1:10" s="42" customFormat="1" ht="27" customHeight="1">
      <c r="A25" s="82"/>
      <c r="B25" s="1248">
        <v>3</v>
      </c>
      <c r="C25" s="593" t="s">
        <v>1004</v>
      </c>
      <c r="D25" s="619"/>
      <c r="E25" s="619"/>
      <c r="F25" s="619"/>
      <c r="G25" s="943"/>
      <c r="H25" s="353">
        <v>0</v>
      </c>
      <c r="I25" s="498">
        <v>0</v>
      </c>
      <c r="J25" s="82"/>
    </row>
    <row r="26" spans="1:10" s="42" customFormat="1" ht="27" customHeight="1">
      <c r="A26" s="82"/>
      <c r="B26" s="1248">
        <v>4</v>
      </c>
      <c r="C26" s="593" t="s">
        <v>1005</v>
      </c>
      <c r="D26" s="619"/>
      <c r="E26" s="619"/>
      <c r="F26" s="619"/>
      <c r="G26" s="943"/>
      <c r="H26" s="353">
        <v>30118</v>
      </c>
      <c r="I26" s="498">
        <v>4519</v>
      </c>
      <c r="J26" s="82"/>
    </row>
    <row r="27" spans="1:10" s="42" customFormat="1" ht="27" customHeight="1">
      <c r="A27" s="82"/>
      <c r="B27" s="1250">
        <v>5</v>
      </c>
      <c r="C27" s="621" t="s">
        <v>1006</v>
      </c>
      <c r="D27" s="714"/>
      <c r="E27" s="714"/>
      <c r="F27" s="714"/>
      <c r="G27" s="944"/>
      <c r="H27" s="627">
        <v>14641</v>
      </c>
      <c r="I27" s="1307">
        <v>1729</v>
      </c>
      <c r="J27" s="82"/>
    </row>
    <row r="28" spans="1:10" s="42" customFormat="1" ht="12.75">
      <c r="A28" s="82"/>
      <c r="B28" s="1327">
        <v>6</v>
      </c>
      <c r="C28" s="1328" t="s">
        <v>166</v>
      </c>
      <c r="D28" s="1329"/>
      <c r="E28" s="1329"/>
      <c r="F28" s="1329"/>
      <c r="G28" s="1330"/>
      <c r="H28" s="1329"/>
      <c r="I28" s="1331">
        <v>13477</v>
      </c>
      <c r="J28" s="82"/>
    </row>
    <row r="29" spans="1:10" s="42" customFormat="1" ht="5.85" customHeight="1">
      <c r="A29" s="82"/>
      <c r="B29" s="177"/>
      <c r="C29" s="182"/>
      <c r="D29" s="179"/>
      <c r="E29" s="179"/>
      <c r="F29" s="179"/>
      <c r="G29" s="945"/>
      <c r="H29" s="179"/>
      <c r="I29" s="179"/>
      <c r="J29" s="82"/>
    </row>
    <row r="30" spans="1:10" s="42" customFormat="1" ht="21.6" customHeight="1">
      <c r="A30" s="82"/>
      <c r="B30" s="2093" t="s">
        <v>131</v>
      </c>
      <c r="C30" s="2094"/>
      <c r="D30" s="1332"/>
      <c r="E30" s="1332"/>
      <c r="F30" s="1332"/>
      <c r="G30" s="1333"/>
      <c r="H30" s="1332"/>
      <c r="I30" s="1334"/>
      <c r="J30" s="82"/>
    </row>
    <row r="31" spans="1:10" s="42" customFormat="1" ht="27" customHeight="1">
      <c r="A31" s="82"/>
      <c r="B31" s="1248">
        <v>1</v>
      </c>
      <c r="C31" s="390" t="s">
        <v>1002</v>
      </c>
      <c r="D31" s="353">
        <v>756</v>
      </c>
      <c r="E31" s="353">
        <v>1572</v>
      </c>
      <c r="F31" s="619"/>
      <c r="G31" s="942">
        <v>1.4</v>
      </c>
      <c r="H31" s="353">
        <v>3258</v>
      </c>
      <c r="I31" s="498">
        <v>1341</v>
      </c>
      <c r="J31" s="82"/>
    </row>
    <row r="32" spans="1:10" s="42" customFormat="1" ht="27" customHeight="1">
      <c r="A32" s="82"/>
      <c r="B32" s="1248">
        <v>2</v>
      </c>
      <c r="C32" s="593" t="s">
        <v>1003</v>
      </c>
      <c r="D32" s="619"/>
      <c r="E32" s="619"/>
      <c r="F32" s="353">
        <v>18578</v>
      </c>
      <c r="G32" s="942">
        <v>1.4</v>
      </c>
      <c r="H32" s="353">
        <v>25804</v>
      </c>
      <c r="I32" s="498">
        <v>6860</v>
      </c>
      <c r="J32" s="82"/>
    </row>
    <row r="33" spans="1:10" s="42" customFormat="1" ht="27" customHeight="1">
      <c r="A33" s="82"/>
      <c r="B33" s="1248">
        <v>3</v>
      </c>
      <c r="C33" s="593" t="s">
        <v>1004</v>
      </c>
      <c r="D33" s="619"/>
      <c r="E33" s="619"/>
      <c r="F33" s="619"/>
      <c r="G33" s="943"/>
      <c r="H33" s="353">
        <v>0</v>
      </c>
      <c r="I33" s="498">
        <v>0</v>
      </c>
      <c r="J33" s="82"/>
    </row>
    <row r="34" spans="1:10" s="42" customFormat="1" ht="27" customHeight="1">
      <c r="A34" s="82"/>
      <c r="B34" s="1248">
        <v>4</v>
      </c>
      <c r="C34" s="593" t="s">
        <v>1005</v>
      </c>
      <c r="D34" s="619"/>
      <c r="E34" s="619"/>
      <c r="F34" s="619"/>
      <c r="G34" s="943"/>
      <c r="H34" s="353">
        <v>31500</v>
      </c>
      <c r="I34" s="498">
        <v>4463</v>
      </c>
      <c r="J34" s="82"/>
    </row>
    <row r="35" spans="1:10" s="42" customFormat="1" ht="27" customHeight="1">
      <c r="A35" s="82"/>
      <c r="B35" s="1250">
        <v>5</v>
      </c>
      <c r="C35" s="621" t="s">
        <v>1006</v>
      </c>
      <c r="D35" s="714"/>
      <c r="E35" s="714"/>
      <c r="F35" s="714"/>
      <c r="G35" s="944"/>
      <c r="H35" s="627">
        <v>15819</v>
      </c>
      <c r="I35" s="1307">
        <v>1833</v>
      </c>
      <c r="J35" s="82"/>
    </row>
    <row r="36" spans="1:10" s="42" customFormat="1" ht="12.75">
      <c r="A36" s="82"/>
      <c r="B36" s="1327">
        <v>6</v>
      </c>
      <c r="C36" s="1328" t="s">
        <v>166</v>
      </c>
      <c r="D36" s="1329"/>
      <c r="E36" s="1329"/>
      <c r="F36" s="1329"/>
      <c r="G36" s="1330"/>
      <c r="H36" s="1329"/>
      <c r="I36" s="1331">
        <v>14497</v>
      </c>
      <c r="J36" s="82"/>
    </row>
    <row r="37" spans="1:10" s="42" customFormat="1" ht="14.1" customHeight="1">
      <c r="A37" s="82"/>
      <c r="B37" s="2010" t="s">
        <v>1007</v>
      </c>
      <c r="C37" s="2010"/>
      <c r="D37" s="2010"/>
      <c r="E37" s="2010"/>
      <c r="F37" s="2010"/>
      <c r="G37" s="2010"/>
      <c r="H37" s="2010"/>
      <c r="I37" s="2010"/>
      <c r="J37" s="82"/>
    </row>
    <row r="38" spans="1:10" s="42" customFormat="1" ht="14.1" customHeight="1">
      <c r="A38" s="82"/>
      <c r="B38" s="2010" t="s">
        <v>1008</v>
      </c>
      <c r="C38" s="2010"/>
      <c r="D38" s="2010"/>
      <c r="E38" s="2010"/>
      <c r="F38" s="2010"/>
      <c r="G38" s="2010"/>
      <c r="H38" s="2010"/>
      <c r="I38" s="2010"/>
      <c r="J38" s="82"/>
    </row>
    <row r="39" spans="1:10" s="42" customFormat="1" ht="14.1" hidden="1" customHeight="1">
      <c r="A39" s="82"/>
      <c r="B39" s="2010"/>
      <c r="C39" s="2010"/>
      <c r="D39" s="2010"/>
      <c r="E39" s="2010"/>
      <c r="F39" s="2010"/>
      <c r="G39" s="2010"/>
      <c r="H39" s="2010"/>
      <c r="I39" s="2010"/>
      <c r="J39" s="82"/>
    </row>
    <row r="40" spans="1:10" s="42" customFormat="1" ht="7.5" hidden="1" customHeight="1">
      <c r="A40" s="82"/>
      <c r="B40" s="2010"/>
      <c r="C40" s="2010"/>
      <c r="D40" s="2010"/>
      <c r="E40" s="2010"/>
      <c r="F40" s="2010"/>
      <c r="G40" s="2010"/>
      <c r="H40" s="2010"/>
      <c r="I40" s="2010"/>
      <c r="J40" s="82"/>
    </row>
    <row r="41" spans="1:10" s="82" customFormat="1" ht="8.1" hidden="1" customHeight="1"/>
  </sheetData>
  <mergeCells count="15">
    <mergeCell ref="I4:I5"/>
    <mergeCell ref="B14:C14"/>
    <mergeCell ref="B6:C6"/>
    <mergeCell ref="H4:H5"/>
    <mergeCell ref="F4:F5"/>
    <mergeCell ref="B3:C5"/>
    <mergeCell ref="E4:E5"/>
    <mergeCell ref="G4:G5"/>
    <mergeCell ref="D4:D5"/>
    <mergeCell ref="B30:C30"/>
    <mergeCell ref="B37:I37"/>
    <mergeCell ref="B38:I38"/>
    <mergeCell ref="B40:I40"/>
    <mergeCell ref="B22:C22"/>
    <mergeCell ref="B39:I39"/>
  </mergeCells>
  <hyperlinks>
    <hyperlink ref="B1" location="ToC!A1" display="Back to Table of Contents" xr:uid="{6D9BB7C4-1DC5-4D05-96A4-29AE86B33DAB}"/>
  </hyperlinks>
  <pageMargins left="0.5" right="0.5" top="0.5" bottom="0.5" header="0.25" footer="0.3"/>
  <pageSetup scale="60" orientation="landscape" r:id="rId1"/>
  <headerFooter>
    <oddFooter>&amp;L&amp;G&amp;CSupplementary Regulatory Capital Disclosure&amp;R Page &amp;P of &amp;N</oddFooter>
  </headerFooter>
  <legacyDrawingHF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9"/>
  </sheetPr>
  <dimension ref="A1:S109"/>
  <sheetViews>
    <sheetView zoomScale="130" zoomScaleNormal="130" workbookViewId="0"/>
  </sheetViews>
  <sheetFormatPr defaultColWidth="0" defaultRowHeight="15" zeroHeight="1"/>
  <cols>
    <col min="1" max="1" width="1.5703125" style="90" customWidth="1"/>
    <col min="2" max="2" width="10" customWidth="1"/>
    <col min="3" max="3" width="49.42578125" style="90" customWidth="1"/>
    <col min="4" max="11" width="12.85546875" style="90" customWidth="1"/>
    <col min="12" max="12" width="1.5703125" customWidth="1"/>
    <col min="13" max="13" width="0" hidden="1" customWidth="1"/>
    <col min="14" max="16384" width="8.5703125" hidden="1"/>
  </cols>
  <sheetData>
    <row r="1" spans="1:19" ht="12" customHeight="1">
      <c r="B1" s="303" t="s">
        <v>127</v>
      </c>
      <c r="L1" s="90"/>
      <c r="M1" s="90"/>
      <c r="N1" s="90"/>
      <c r="O1" s="90"/>
      <c r="P1" s="90"/>
      <c r="Q1" s="90"/>
      <c r="R1" s="90"/>
      <c r="S1" s="90"/>
    </row>
    <row r="2" spans="1:19" s="1001" customFormat="1" ht="20.100000000000001" customHeight="1">
      <c r="A2" s="1000"/>
      <c r="B2" s="1082" t="s">
        <v>1009</v>
      </c>
      <c r="C2" s="1083"/>
      <c r="D2" s="1083"/>
      <c r="E2" s="1083"/>
      <c r="F2" s="1083"/>
      <c r="G2" s="1083"/>
      <c r="H2" s="1083"/>
      <c r="I2" s="1083"/>
      <c r="J2" s="1083"/>
      <c r="K2" s="1084"/>
      <c r="L2" s="1000"/>
      <c r="M2" s="635"/>
    </row>
    <row r="3" spans="1:19" ht="15" customHeight="1">
      <c r="B3" s="2102" t="s">
        <v>129</v>
      </c>
      <c r="C3" s="2103"/>
      <c r="D3" s="2108" t="str">
        <f>CurrQtr</f>
        <v>Q2 2022</v>
      </c>
      <c r="E3" s="2109"/>
      <c r="F3" s="2110" t="s">
        <v>3</v>
      </c>
      <c r="G3" s="2110"/>
      <c r="H3" s="2110" t="s">
        <v>130</v>
      </c>
      <c r="I3" s="2110"/>
      <c r="J3" s="2110" t="s">
        <v>131</v>
      </c>
      <c r="K3" s="2111"/>
      <c r="L3" s="90"/>
    </row>
    <row r="4" spans="1:19" ht="15" customHeight="1">
      <c r="B4" s="2104"/>
      <c r="C4" s="2007"/>
      <c r="D4" s="718" t="s">
        <v>211</v>
      </c>
      <c r="E4" s="719" t="s">
        <v>384</v>
      </c>
      <c r="F4" s="720" t="s">
        <v>490</v>
      </c>
      <c r="G4" s="720" t="s">
        <v>1010</v>
      </c>
      <c r="H4" s="720" t="s">
        <v>491</v>
      </c>
      <c r="I4" s="720" t="s">
        <v>1011</v>
      </c>
      <c r="J4" s="720" t="s">
        <v>492</v>
      </c>
      <c r="K4" s="1335" t="s">
        <v>1012</v>
      </c>
      <c r="L4" s="90"/>
    </row>
    <row r="5" spans="1:19" s="42" customFormat="1" ht="14.85" customHeight="1">
      <c r="A5" s="82"/>
      <c r="B5" s="2104"/>
      <c r="C5" s="2007"/>
      <c r="D5" s="1942" t="s">
        <v>1013</v>
      </c>
      <c r="E5" s="1950" t="s">
        <v>846</v>
      </c>
      <c r="F5" s="1948" t="s">
        <v>1013</v>
      </c>
      <c r="G5" s="1948" t="s">
        <v>846</v>
      </c>
      <c r="H5" s="1948" t="s">
        <v>1013</v>
      </c>
      <c r="I5" s="1948" t="s">
        <v>846</v>
      </c>
      <c r="J5" s="1948" t="s">
        <v>1013</v>
      </c>
      <c r="K5" s="2041" t="s">
        <v>974</v>
      </c>
      <c r="L5" s="82"/>
    </row>
    <row r="6" spans="1:19" s="42" customFormat="1" ht="12.75">
      <c r="A6" s="82"/>
      <c r="B6" s="2105"/>
      <c r="C6" s="2106"/>
      <c r="D6" s="1944"/>
      <c r="E6" s="1951"/>
      <c r="F6" s="1949"/>
      <c r="G6" s="1949"/>
      <c r="H6" s="1949"/>
      <c r="I6" s="1949"/>
      <c r="J6" s="1949"/>
      <c r="K6" s="2107"/>
      <c r="L6" s="82"/>
    </row>
    <row r="7" spans="1:19" s="42" customFormat="1" ht="12.75">
      <c r="A7" s="82"/>
      <c r="B7" s="1193"/>
      <c r="C7" s="1194" t="s">
        <v>1014</v>
      </c>
      <c r="D7" s="1310">
        <v>29458</v>
      </c>
      <c r="E7" s="1196">
        <v>5919</v>
      </c>
      <c r="F7" s="731">
        <v>25883</v>
      </c>
      <c r="G7" s="731">
        <v>4312</v>
      </c>
      <c r="H7" s="731">
        <v>27380</v>
      </c>
      <c r="I7" s="731">
        <v>3957</v>
      </c>
      <c r="J7" s="731">
        <v>28930</v>
      </c>
      <c r="K7" s="1196">
        <v>4835</v>
      </c>
      <c r="L7" s="82"/>
    </row>
    <row r="8" spans="1:19" s="42" customFormat="1" ht="12.75">
      <c r="A8" s="82"/>
      <c r="B8" s="896">
        <v>1</v>
      </c>
      <c r="C8" s="390" t="s">
        <v>1015</v>
      </c>
      <c r="D8" s="618"/>
      <c r="E8" s="526">
        <v>1587</v>
      </c>
      <c r="F8" s="619"/>
      <c r="G8" s="353">
        <v>872</v>
      </c>
      <c r="H8" s="619"/>
      <c r="I8" s="353">
        <v>883</v>
      </c>
      <c r="J8" s="619"/>
      <c r="K8" s="526">
        <v>962</v>
      </c>
      <c r="L8" s="82"/>
    </row>
    <row r="9" spans="1:19" s="42" customFormat="1" ht="12.75">
      <c r="A9" s="82"/>
      <c r="B9" s="896">
        <v>2</v>
      </c>
      <c r="C9" s="390" t="s">
        <v>1439</v>
      </c>
      <c r="D9" s="618"/>
      <c r="E9" s="526">
        <v>4332</v>
      </c>
      <c r="F9" s="619"/>
      <c r="G9" s="353">
        <v>3440</v>
      </c>
      <c r="H9" s="619"/>
      <c r="I9" s="353">
        <v>3074</v>
      </c>
      <c r="J9" s="619"/>
      <c r="K9" s="526">
        <v>3873</v>
      </c>
      <c r="L9" s="82"/>
    </row>
    <row r="10" spans="1:19" s="42" customFormat="1" ht="25.5">
      <c r="A10" s="82"/>
      <c r="B10" s="896">
        <v>3</v>
      </c>
      <c r="C10" s="390" t="s">
        <v>1016</v>
      </c>
      <c r="D10" s="497">
        <v>0</v>
      </c>
      <c r="E10" s="526">
        <v>0</v>
      </c>
      <c r="F10" s="353">
        <v>0</v>
      </c>
      <c r="G10" s="353">
        <v>0</v>
      </c>
      <c r="H10" s="353">
        <v>0</v>
      </c>
      <c r="I10" s="353">
        <v>0</v>
      </c>
      <c r="J10" s="353">
        <v>0</v>
      </c>
      <c r="K10" s="526">
        <v>0</v>
      </c>
      <c r="L10" s="82"/>
    </row>
    <row r="11" spans="1:19" s="42" customFormat="1" ht="12.75">
      <c r="A11" s="82"/>
      <c r="B11" s="542">
        <v>4</v>
      </c>
      <c r="C11" s="1202" t="s">
        <v>1017</v>
      </c>
      <c r="D11" s="1088">
        <v>29458</v>
      </c>
      <c r="E11" s="1091">
        <v>5919</v>
      </c>
      <c r="F11" s="1090">
        <v>25883</v>
      </c>
      <c r="G11" s="1090">
        <v>4312</v>
      </c>
      <c r="H11" s="1090">
        <v>27380</v>
      </c>
      <c r="I11" s="1090">
        <v>3957</v>
      </c>
      <c r="J11" s="1090">
        <v>28930</v>
      </c>
      <c r="K11" s="1091">
        <v>4835</v>
      </c>
      <c r="L11" s="82"/>
    </row>
    <row r="12" spans="1:19" s="42" customFormat="1" ht="6" customHeight="1">
      <c r="A12" s="82"/>
      <c r="B12" s="82"/>
      <c r="C12" s="82"/>
      <c r="D12" s="82"/>
      <c r="E12" s="82"/>
      <c r="F12" s="82"/>
      <c r="G12" s="82"/>
      <c r="H12" s="82"/>
      <c r="I12" s="82"/>
      <c r="J12" s="82"/>
      <c r="K12" s="82"/>
      <c r="L12" s="82"/>
    </row>
    <row r="13" spans="1:19" s="42" customFormat="1" ht="5.45" customHeight="1">
      <c r="A13" s="82"/>
      <c r="B13" s="2010"/>
      <c r="C13" s="2010"/>
      <c r="D13" s="2010"/>
      <c r="E13" s="2010"/>
      <c r="F13" s="2010"/>
      <c r="G13" s="2010"/>
      <c r="H13" s="2010"/>
      <c r="I13" s="2010"/>
      <c r="J13" s="2010"/>
      <c r="K13" s="2010"/>
      <c r="L13" s="82"/>
    </row>
    <row r="14" spans="1:19" s="42" customFormat="1" ht="5.25" customHeight="1">
      <c r="A14" s="82"/>
      <c r="B14" s="233"/>
      <c r="C14" s="82"/>
      <c r="D14" s="82"/>
      <c r="E14" s="82"/>
      <c r="F14" s="82"/>
      <c r="G14" s="82"/>
      <c r="H14" s="82"/>
      <c r="I14" s="82"/>
      <c r="J14" s="82"/>
      <c r="K14" s="82"/>
      <c r="L14" s="82"/>
    </row>
    <row r="15" spans="1:19" s="42" customFormat="1" ht="12.75" hidden="1">
      <c r="A15" s="82"/>
      <c r="C15" s="82"/>
      <c r="D15" s="82"/>
      <c r="E15" s="82"/>
      <c r="F15" s="82"/>
      <c r="G15" s="82"/>
      <c r="H15" s="82"/>
      <c r="I15" s="82"/>
      <c r="J15" s="82"/>
      <c r="K15" s="82"/>
    </row>
    <row r="16" spans="1:19" s="42" customFormat="1" ht="12.75" hidden="1">
      <c r="A16" s="82"/>
      <c r="C16" s="82"/>
      <c r="D16" s="82"/>
      <c r="E16" s="82"/>
      <c r="F16" s="82"/>
      <c r="G16" s="82"/>
      <c r="H16" s="82"/>
      <c r="I16" s="82"/>
      <c r="J16" s="82"/>
      <c r="K16" s="82"/>
    </row>
    <row r="17" spans="1:11" s="42" customFormat="1" ht="12.75" hidden="1">
      <c r="A17" s="82"/>
      <c r="C17" s="82"/>
      <c r="D17" s="82"/>
      <c r="E17" s="82"/>
      <c r="F17" s="82"/>
      <c r="G17" s="82"/>
      <c r="H17" s="82"/>
      <c r="I17" s="82"/>
      <c r="J17" s="82"/>
      <c r="K17" s="82"/>
    </row>
    <row r="18" spans="1:11" s="42" customFormat="1" ht="12.75" hidden="1">
      <c r="A18" s="82"/>
      <c r="C18" s="82"/>
      <c r="D18" s="82"/>
      <c r="E18" s="82"/>
      <c r="F18" s="82"/>
      <c r="G18" s="82"/>
      <c r="H18" s="82"/>
      <c r="I18" s="82"/>
      <c r="J18" s="82"/>
      <c r="K18" s="82"/>
    </row>
    <row r="19" spans="1:11" s="42" customFormat="1" ht="12.75" hidden="1">
      <c r="A19" s="82"/>
      <c r="C19" s="82"/>
      <c r="D19" s="82"/>
      <c r="E19" s="82"/>
      <c r="F19" s="82"/>
      <c r="G19" s="82"/>
      <c r="H19" s="82"/>
      <c r="I19" s="82"/>
      <c r="J19" s="82"/>
      <c r="K19" s="82"/>
    </row>
    <row r="20" spans="1:11" s="42" customFormat="1" ht="12.75" hidden="1">
      <c r="A20" s="82"/>
      <c r="C20" s="82"/>
      <c r="D20" s="82"/>
      <c r="E20" s="82"/>
      <c r="F20" s="82"/>
      <c r="G20" s="82"/>
      <c r="H20" s="82"/>
      <c r="I20" s="82"/>
      <c r="J20" s="82"/>
      <c r="K20" s="82"/>
    </row>
    <row r="21" spans="1:11" s="42" customFormat="1" ht="12.75" hidden="1">
      <c r="A21" s="82"/>
      <c r="C21" s="82"/>
      <c r="D21" s="82"/>
      <c r="E21" s="82"/>
      <c r="F21" s="82"/>
      <c r="G21" s="82"/>
      <c r="H21" s="82"/>
      <c r="I21" s="82"/>
      <c r="J21" s="82"/>
      <c r="K21" s="82"/>
    </row>
    <row r="22" spans="1:11" s="42" customFormat="1" ht="12.75" hidden="1">
      <c r="A22" s="82"/>
      <c r="C22" s="82"/>
      <c r="D22" s="82"/>
      <c r="E22" s="82"/>
      <c r="F22" s="82"/>
      <c r="G22" s="82"/>
      <c r="H22" s="82"/>
      <c r="I22" s="82"/>
      <c r="J22" s="82"/>
      <c r="K22" s="82"/>
    </row>
    <row r="23" spans="1:11" s="42" customFormat="1" ht="12.75" hidden="1">
      <c r="A23" s="82"/>
      <c r="C23" s="82"/>
      <c r="D23" s="82"/>
      <c r="E23" s="82"/>
      <c r="F23" s="82"/>
      <c r="G23" s="82"/>
      <c r="H23" s="82"/>
      <c r="I23" s="82"/>
      <c r="J23" s="82"/>
      <c r="K23" s="82"/>
    </row>
    <row r="24" spans="1:11" s="42" customFormat="1" ht="12.75" hidden="1">
      <c r="A24" s="82"/>
      <c r="C24" s="82"/>
      <c r="D24" s="82"/>
      <c r="E24" s="82"/>
      <c r="F24" s="82"/>
      <c r="G24" s="82"/>
      <c r="H24" s="82"/>
      <c r="I24" s="82"/>
      <c r="J24" s="82"/>
      <c r="K24" s="82"/>
    </row>
    <row r="25" spans="1:11" s="42" customFormat="1" ht="12.75" hidden="1">
      <c r="A25" s="82"/>
      <c r="C25" s="82"/>
      <c r="D25" s="82"/>
      <c r="E25" s="82"/>
      <c r="F25" s="82"/>
      <c r="G25" s="82"/>
      <c r="H25" s="82"/>
      <c r="I25" s="82"/>
      <c r="J25" s="82"/>
      <c r="K25" s="82"/>
    </row>
    <row r="26" spans="1:11" s="42" customFormat="1" ht="12.75" hidden="1">
      <c r="A26" s="82"/>
      <c r="C26" s="82"/>
      <c r="D26" s="82"/>
      <c r="E26" s="82"/>
      <c r="F26" s="82"/>
      <c r="G26" s="82"/>
      <c r="H26" s="82"/>
      <c r="I26" s="82"/>
      <c r="J26" s="82"/>
      <c r="K26" s="82"/>
    </row>
    <row r="27" spans="1:11" s="42" customFormat="1" ht="12.75" hidden="1">
      <c r="A27" s="82"/>
      <c r="C27" s="82"/>
      <c r="D27" s="82"/>
      <c r="E27" s="82"/>
      <c r="F27" s="82"/>
      <c r="G27" s="82"/>
      <c r="H27" s="82"/>
      <c r="I27" s="82"/>
      <c r="J27" s="82"/>
      <c r="K27" s="82"/>
    </row>
    <row r="28" spans="1:11" s="42" customFormat="1" ht="12.75" hidden="1">
      <c r="A28" s="82"/>
      <c r="C28" s="82"/>
      <c r="D28" s="82"/>
      <c r="E28" s="82"/>
      <c r="F28" s="82"/>
      <c r="G28" s="82"/>
      <c r="H28" s="82"/>
      <c r="I28" s="82"/>
      <c r="J28" s="82"/>
      <c r="K28" s="82"/>
    </row>
    <row r="29" spans="1:11" s="42" customFormat="1" ht="12.75" hidden="1">
      <c r="A29" s="82"/>
      <c r="C29" s="82"/>
      <c r="D29" s="82"/>
      <c r="E29" s="82"/>
      <c r="F29" s="82"/>
      <c r="G29" s="82"/>
      <c r="H29" s="82"/>
      <c r="I29" s="82"/>
      <c r="J29" s="82"/>
      <c r="K29" s="82"/>
    </row>
    <row r="30" spans="1:11" s="42" customFormat="1" ht="12.75" hidden="1">
      <c r="A30" s="82"/>
      <c r="C30" s="82"/>
      <c r="D30" s="82"/>
      <c r="E30" s="82"/>
      <c r="F30" s="82"/>
      <c r="G30" s="82"/>
      <c r="H30" s="82"/>
      <c r="I30" s="82"/>
      <c r="J30" s="82"/>
      <c r="K30" s="82"/>
    </row>
    <row r="31" spans="1:11" s="42" customFormat="1" ht="12.75" hidden="1">
      <c r="A31" s="82"/>
      <c r="C31" s="82"/>
      <c r="D31" s="82"/>
      <c r="E31" s="82"/>
      <c r="F31" s="82"/>
      <c r="G31" s="82"/>
      <c r="H31" s="82"/>
      <c r="I31" s="82"/>
      <c r="J31" s="82"/>
      <c r="K31" s="82"/>
    </row>
    <row r="32" spans="1:11" s="42" customFormat="1" ht="12.75" hidden="1">
      <c r="A32" s="82"/>
      <c r="C32" s="82"/>
      <c r="D32" s="82"/>
      <c r="E32" s="82"/>
      <c r="F32" s="82"/>
      <c r="G32" s="82"/>
      <c r="H32" s="82"/>
      <c r="I32" s="82"/>
      <c r="J32" s="82"/>
      <c r="K32" s="82"/>
    </row>
    <row r="33" spans="1:11" s="42" customFormat="1" ht="12.75" hidden="1">
      <c r="A33" s="82"/>
      <c r="C33" s="82"/>
      <c r="D33" s="82"/>
      <c r="E33" s="82"/>
      <c r="F33" s="82"/>
      <c r="G33" s="82"/>
      <c r="H33" s="82"/>
      <c r="I33" s="82"/>
      <c r="J33" s="82"/>
      <c r="K33" s="82"/>
    </row>
    <row r="34" spans="1:11" s="42" customFormat="1" ht="12.75" hidden="1">
      <c r="A34" s="82"/>
      <c r="C34" s="82"/>
      <c r="D34" s="82"/>
      <c r="E34" s="82"/>
      <c r="F34" s="82"/>
      <c r="G34" s="82"/>
      <c r="H34" s="82"/>
      <c r="I34" s="82"/>
      <c r="J34" s="82"/>
      <c r="K34" s="82"/>
    </row>
    <row r="35" spans="1:11" s="42" customFormat="1" ht="12.75" hidden="1">
      <c r="A35" s="82"/>
      <c r="C35" s="82"/>
      <c r="D35" s="82"/>
      <c r="E35" s="82"/>
      <c r="F35" s="82"/>
      <c r="G35" s="82"/>
      <c r="H35" s="82"/>
      <c r="I35" s="82"/>
      <c r="J35" s="82"/>
      <c r="K35" s="82"/>
    </row>
    <row r="36" spans="1:11" s="42" customFormat="1" ht="12.75" hidden="1">
      <c r="A36" s="82"/>
      <c r="C36" s="82"/>
      <c r="D36" s="82"/>
      <c r="E36" s="82"/>
      <c r="F36" s="82"/>
      <c r="G36" s="82"/>
      <c r="H36" s="82"/>
      <c r="I36" s="82"/>
      <c r="J36" s="82"/>
      <c r="K36" s="82"/>
    </row>
    <row r="37" spans="1:11" s="42" customFormat="1" ht="12.75" hidden="1">
      <c r="A37" s="82"/>
      <c r="C37" s="82"/>
      <c r="D37" s="82"/>
      <c r="E37" s="82"/>
      <c r="F37" s="82"/>
      <c r="G37" s="82"/>
      <c r="H37" s="82"/>
      <c r="I37" s="82"/>
      <c r="J37" s="82"/>
      <c r="K37" s="82"/>
    </row>
    <row r="38" spans="1:11" s="42" customFormat="1" ht="12.75" hidden="1">
      <c r="A38" s="82"/>
      <c r="C38" s="82"/>
      <c r="D38" s="82"/>
      <c r="E38" s="82"/>
      <c r="F38" s="82"/>
      <c r="G38" s="82"/>
      <c r="H38" s="82"/>
      <c r="I38" s="82"/>
      <c r="J38" s="82"/>
      <c r="K38" s="82"/>
    </row>
    <row r="39" spans="1:11" s="42" customFormat="1" ht="12.75" hidden="1">
      <c r="A39" s="82"/>
      <c r="C39" s="82"/>
      <c r="D39" s="82"/>
      <c r="E39" s="82"/>
      <c r="F39" s="82"/>
      <c r="G39" s="82"/>
      <c r="H39" s="82"/>
      <c r="I39" s="82"/>
      <c r="J39" s="82"/>
      <c r="K39" s="82"/>
    </row>
    <row r="40" spans="1:11" s="42" customFormat="1" ht="12.75" hidden="1">
      <c r="A40" s="82"/>
      <c r="C40" s="82"/>
      <c r="D40" s="82"/>
      <c r="E40" s="82"/>
      <c r="F40" s="82"/>
      <c r="G40" s="82"/>
      <c r="H40" s="82"/>
      <c r="I40" s="82"/>
      <c r="J40" s="82"/>
      <c r="K40" s="82"/>
    </row>
    <row r="41" spans="1:11" s="42" customFormat="1" ht="12.75" hidden="1">
      <c r="A41" s="82"/>
      <c r="C41" s="82"/>
      <c r="D41" s="82"/>
      <c r="E41" s="82"/>
      <c r="F41" s="82"/>
      <c r="G41" s="82"/>
      <c r="H41" s="82"/>
      <c r="I41" s="82"/>
      <c r="J41" s="82"/>
      <c r="K41" s="82"/>
    </row>
    <row r="42" spans="1:11" s="42" customFormat="1" ht="12.75" hidden="1">
      <c r="A42" s="82"/>
      <c r="C42" s="82"/>
      <c r="D42" s="82"/>
      <c r="E42" s="82"/>
      <c r="F42" s="82"/>
      <c r="G42" s="82"/>
      <c r="H42" s="82"/>
      <c r="I42" s="82"/>
      <c r="J42" s="82"/>
      <c r="K42" s="82"/>
    </row>
    <row r="43" spans="1:11" s="42" customFormat="1" ht="12.75" hidden="1">
      <c r="A43" s="82"/>
      <c r="C43" s="82"/>
      <c r="D43" s="82"/>
      <c r="E43" s="82"/>
      <c r="F43" s="82"/>
      <c r="G43" s="82"/>
      <c r="H43" s="82"/>
      <c r="I43" s="82"/>
      <c r="J43" s="82"/>
      <c r="K43" s="82"/>
    </row>
    <row r="44" spans="1:11" s="42" customFormat="1" ht="12.75" hidden="1">
      <c r="A44" s="82"/>
      <c r="C44" s="82"/>
      <c r="D44" s="82"/>
      <c r="E44" s="82"/>
      <c r="F44" s="82"/>
      <c r="G44" s="82"/>
      <c r="H44" s="82"/>
      <c r="I44" s="82"/>
      <c r="J44" s="82"/>
      <c r="K44" s="82"/>
    </row>
    <row r="45" spans="1:11" s="42" customFormat="1" ht="12.75" hidden="1">
      <c r="A45" s="82"/>
      <c r="C45" s="82"/>
      <c r="D45" s="82"/>
      <c r="E45" s="82"/>
      <c r="F45" s="82"/>
      <c r="G45" s="82"/>
      <c r="H45" s="82"/>
      <c r="I45" s="82"/>
      <c r="J45" s="82"/>
      <c r="K45" s="82"/>
    </row>
    <row r="46" spans="1:11" s="42" customFormat="1" ht="12.75" hidden="1">
      <c r="A46" s="82"/>
      <c r="C46" s="82"/>
      <c r="D46" s="82"/>
      <c r="E46" s="82"/>
      <c r="F46" s="82"/>
      <c r="G46" s="82"/>
      <c r="H46" s="82"/>
      <c r="I46" s="82"/>
      <c r="J46" s="82"/>
      <c r="K46" s="82"/>
    </row>
    <row r="47" spans="1:11" s="42" customFormat="1" ht="12.75" hidden="1">
      <c r="A47" s="82"/>
      <c r="C47" s="82"/>
      <c r="D47" s="82"/>
      <c r="E47" s="82"/>
      <c r="F47" s="82"/>
      <c r="G47" s="82"/>
      <c r="H47" s="82"/>
      <c r="I47" s="82"/>
      <c r="J47" s="82"/>
      <c r="K47" s="82"/>
    </row>
    <row r="48" spans="1:11" s="42" customFormat="1" ht="12.75" hidden="1">
      <c r="A48" s="82"/>
      <c r="C48" s="82"/>
      <c r="D48" s="82"/>
      <c r="E48" s="82"/>
      <c r="F48" s="82"/>
      <c r="G48" s="82"/>
      <c r="H48" s="82"/>
      <c r="I48" s="82"/>
      <c r="J48" s="82"/>
      <c r="K48" s="82"/>
    </row>
    <row r="49" spans="1:11" s="42" customFormat="1" ht="12.75" hidden="1">
      <c r="A49" s="82"/>
      <c r="C49" s="82"/>
      <c r="D49" s="82"/>
      <c r="E49" s="82"/>
      <c r="F49" s="82"/>
      <c r="G49" s="82"/>
      <c r="H49" s="82"/>
      <c r="I49" s="82"/>
      <c r="J49" s="82"/>
      <c r="K49" s="82"/>
    </row>
    <row r="50" spans="1:11" s="42" customFormat="1" ht="12.75" hidden="1">
      <c r="A50" s="82"/>
      <c r="C50" s="82"/>
      <c r="D50" s="82"/>
      <c r="E50" s="82"/>
      <c r="F50" s="82"/>
      <c r="G50" s="82"/>
      <c r="H50" s="82"/>
      <c r="I50" s="82"/>
      <c r="J50" s="82"/>
      <c r="K50" s="82"/>
    </row>
    <row r="51" spans="1:11" s="42" customFormat="1" ht="12.75" hidden="1">
      <c r="A51" s="82"/>
      <c r="C51" s="82"/>
      <c r="D51" s="82"/>
      <c r="E51" s="82"/>
      <c r="F51" s="82"/>
      <c r="G51" s="82"/>
      <c r="H51" s="82"/>
      <c r="I51" s="82"/>
      <c r="J51" s="82"/>
      <c r="K51" s="82"/>
    </row>
    <row r="52" spans="1:11" s="42" customFormat="1" ht="12.75" hidden="1">
      <c r="A52" s="82"/>
      <c r="C52" s="82"/>
      <c r="D52" s="82"/>
      <c r="E52" s="82"/>
      <c r="F52" s="82"/>
      <c r="G52" s="82"/>
      <c r="H52" s="82"/>
      <c r="I52" s="82"/>
      <c r="J52" s="82"/>
      <c r="K52" s="82"/>
    </row>
    <row r="53" spans="1:11" s="42" customFormat="1" ht="12.75" hidden="1">
      <c r="A53" s="82"/>
      <c r="C53" s="82"/>
      <c r="D53" s="82"/>
      <c r="E53" s="82"/>
      <c r="F53" s="82"/>
      <c r="G53" s="82"/>
      <c r="H53" s="82"/>
      <c r="I53" s="82"/>
      <c r="J53" s="82"/>
      <c r="K53" s="82"/>
    </row>
    <row r="54" spans="1:11" s="42" customFormat="1" ht="12.75" hidden="1">
      <c r="A54" s="82"/>
      <c r="C54" s="82"/>
      <c r="D54" s="82"/>
      <c r="E54" s="82"/>
      <c r="F54" s="82"/>
      <c r="G54" s="82"/>
      <c r="H54" s="82"/>
      <c r="I54" s="82"/>
      <c r="J54" s="82"/>
      <c r="K54" s="82"/>
    </row>
    <row r="55" spans="1:11" s="42" customFormat="1" ht="12.75" hidden="1">
      <c r="A55" s="82"/>
      <c r="C55" s="82"/>
      <c r="D55" s="82"/>
      <c r="E55" s="82"/>
      <c r="F55" s="82"/>
      <c r="G55" s="82"/>
      <c r="H55" s="82"/>
      <c r="I55" s="82"/>
      <c r="J55" s="82"/>
      <c r="K55" s="82"/>
    </row>
    <row r="56" spans="1:11" s="42" customFormat="1" ht="12.75" hidden="1">
      <c r="A56" s="82"/>
      <c r="C56" s="82"/>
      <c r="D56" s="82"/>
      <c r="E56" s="82"/>
      <c r="F56" s="82"/>
      <c r="G56" s="82"/>
      <c r="H56" s="82"/>
      <c r="I56" s="82"/>
      <c r="J56" s="82"/>
      <c r="K56" s="82"/>
    </row>
    <row r="57" spans="1:11" s="42" customFormat="1" ht="12.75" hidden="1">
      <c r="A57" s="82"/>
      <c r="C57" s="82"/>
      <c r="D57" s="82"/>
      <c r="E57" s="82"/>
      <c r="F57" s="82"/>
      <c r="G57" s="82"/>
      <c r="H57" s="82"/>
      <c r="I57" s="82"/>
      <c r="J57" s="82"/>
      <c r="K57" s="82"/>
    </row>
    <row r="58" spans="1:11" s="42" customFormat="1" ht="12.75" hidden="1">
      <c r="A58" s="82"/>
      <c r="C58" s="82"/>
      <c r="D58" s="82"/>
      <c r="E58" s="82"/>
      <c r="F58" s="82"/>
      <c r="G58" s="82"/>
      <c r="H58" s="82"/>
      <c r="I58" s="82"/>
      <c r="J58" s="82"/>
      <c r="K58" s="82"/>
    </row>
    <row r="59" spans="1:11" s="42" customFormat="1" ht="12.75" hidden="1">
      <c r="A59" s="82"/>
      <c r="C59" s="82"/>
      <c r="D59" s="82"/>
      <c r="E59" s="82"/>
      <c r="F59" s="82"/>
      <c r="G59" s="82"/>
      <c r="H59" s="82"/>
      <c r="I59" s="82"/>
      <c r="J59" s="82"/>
      <c r="K59" s="82"/>
    </row>
    <row r="60" spans="1:11" s="42" customFormat="1" ht="12.75" hidden="1">
      <c r="A60" s="82"/>
      <c r="C60" s="82"/>
      <c r="D60" s="82"/>
      <c r="E60" s="82"/>
      <c r="F60" s="82"/>
      <c r="G60" s="82"/>
      <c r="H60" s="82"/>
      <c r="I60" s="82"/>
      <c r="J60" s="82"/>
      <c r="K60" s="82"/>
    </row>
    <row r="61" spans="1:11" s="42" customFormat="1" ht="12.75" hidden="1">
      <c r="A61" s="82"/>
      <c r="C61" s="82"/>
      <c r="D61" s="82"/>
      <c r="E61" s="82"/>
      <c r="F61" s="82"/>
      <c r="G61" s="82"/>
      <c r="H61" s="82"/>
      <c r="I61" s="82"/>
      <c r="J61" s="82"/>
      <c r="K61" s="82"/>
    </row>
    <row r="62" spans="1:11" s="42" customFormat="1" ht="12.75" hidden="1">
      <c r="A62" s="82"/>
      <c r="C62" s="82"/>
      <c r="D62" s="82"/>
      <c r="E62" s="82"/>
      <c r="F62" s="82"/>
      <c r="G62" s="82"/>
      <c r="H62" s="82"/>
      <c r="I62" s="82"/>
      <c r="J62" s="82"/>
      <c r="K62" s="82"/>
    </row>
    <row r="63" spans="1:11" s="42" customFormat="1" ht="12.75" hidden="1">
      <c r="A63" s="82"/>
      <c r="C63" s="82"/>
      <c r="D63" s="82"/>
      <c r="E63" s="82"/>
      <c r="F63" s="82"/>
      <c r="G63" s="82"/>
      <c r="H63" s="82"/>
      <c r="I63" s="82"/>
      <c r="J63" s="82"/>
      <c r="K63" s="82"/>
    </row>
    <row r="64" spans="1:11" s="42" customFormat="1" ht="12.75" hidden="1">
      <c r="A64" s="82"/>
      <c r="C64" s="82"/>
      <c r="D64" s="82"/>
      <c r="E64" s="82"/>
      <c r="F64" s="82"/>
      <c r="G64" s="82"/>
      <c r="H64" s="82"/>
      <c r="I64" s="82"/>
      <c r="J64" s="82"/>
      <c r="K64" s="82"/>
    </row>
    <row r="65" spans="1:11" s="42" customFormat="1" ht="12.75" hidden="1">
      <c r="A65" s="82"/>
      <c r="C65" s="82"/>
      <c r="D65" s="82"/>
      <c r="E65" s="82"/>
      <c r="F65" s="82"/>
      <c r="G65" s="82"/>
      <c r="H65" s="82"/>
      <c r="I65" s="82"/>
      <c r="J65" s="82"/>
      <c r="K65" s="82"/>
    </row>
    <row r="66" spans="1:11" s="42" customFormat="1" ht="12.75" hidden="1">
      <c r="A66" s="82"/>
      <c r="C66" s="82"/>
      <c r="D66" s="82"/>
      <c r="E66" s="82"/>
      <c r="F66" s="82"/>
      <c r="G66" s="82"/>
      <c r="H66" s="82"/>
      <c r="I66" s="82"/>
      <c r="J66" s="82"/>
      <c r="K66" s="82"/>
    </row>
    <row r="67" spans="1:11" s="42" customFormat="1" ht="12.75" hidden="1">
      <c r="A67" s="82"/>
      <c r="C67" s="82"/>
      <c r="D67" s="82"/>
      <c r="E67" s="82"/>
      <c r="F67" s="82"/>
      <c r="G67" s="82"/>
      <c r="H67" s="82"/>
      <c r="I67" s="82"/>
      <c r="J67" s="82"/>
      <c r="K67" s="82"/>
    </row>
    <row r="68" spans="1:11" s="42" customFormat="1" ht="12.75" hidden="1">
      <c r="A68" s="82"/>
      <c r="C68" s="82"/>
      <c r="D68" s="82"/>
      <c r="E68" s="82"/>
      <c r="F68" s="82"/>
      <c r="G68" s="82"/>
      <c r="H68" s="82"/>
      <c r="I68" s="82"/>
      <c r="J68" s="82"/>
      <c r="K68" s="82"/>
    </row>
    <row r="69" spans="1:11" s="42" customFormat="1" ht="12.75" hidden="1">
      <c r="A69" s="82"/>
      <c r="C69" s="82"/>
      <c r="D69" s="82"/>
      <c r="E69" s="82"/>
      <c r="F69" s="82"/>
      <c r="G69" s="82"/>
      <c r="H69" s="82"/>
      <c r="I69" s="82"/>
      <c r="J69" s="82"/>
      <c r="K69" s="82"/>
    </row>
    <row r="70" spans="1:11" s="42" customFormat="1" ht="12.75" hidden="1">
      <c r="A70" s="82"/>
      <c r="C70" s="82"/>
      <c r="D70" s="82"/>
      <c r="E70" s="82"/>
      <c r="F70" s="82"/>
      <c r="G70" s="82"/>
      <c r="H70" s="82"/>
      <c r="I70" s="82"/>
      <c r="J70" s="82"/>
      <c r="K70" s="82"/>
    </row>
    <row r="71" spans="1:11" s="42" customFormat="1" ht="12.75" hidden="1">
      <c r="A71" s="82"/>
      <c r="C71" s="82"/>
      <c r="D71" s="82"/>
      <c r="E71" s="82"/>
      <c r="F71" s="82"/>
      <c r="G71" s="82"/>
      <c r="H71" s="82"/>
      <c r="I71" s="82"/>
      <c r="J71" s="82"/>
      <c r="K71" s="82"/>
    </row>
    <row r="72" spans="1:11" s="42" customFormat="1" ht="12.75" hidden="1">
      <c r="A72" s="82"/>
      <c r="C72" s="82"/>
      <c r="D72" s="82"/>
      <c r="E72" s="82"/>
      <c r="F72" s="82"/>
      <c r="G72" s="82"/>
      <c r="H72" s="82"/>
      <c r="I72" s="82"/>
      <c r="J72" s="82"/>
      <c r="K72" s="82"/>
    </row>
    <row r="73" spans="1:11" s="42" customFormat="1" ht="12.75" hidden="1">
      <c r="A73" s="82"/>
      <c r="C73" s="82"/>
      <c r="D73" s="82"/>
      <c r="E73" s="82"/>
      <c r="F73" s="82"/>
      <c r="G73" s="82"/>
      <c r="H73" s="82"/>
      <c r="I73" s="82"/>
      <c r="J73" s="82"/>
      <c r="K73" s="82"/>
    </row>
    <row r="74" spans="1:11" s="42" customFormat="1" ht="12.75" hidden="1">
      <c r="A74" s="82"/>
      <c r="C74" s="82"/>
      <c r="D74" s="82"/>
      <c r="E74" s="82"/>
      <c r="F74" s="82"/>
      <c r="G74" s="82"/>
      <c r="H74" s="82"/>
      <c r="I74" s="82"/>
      <c r="J74" s="82"/>
      <c r="K74" s="82"/>
    </row>
    <row r="75" spans="1:11" s="42" customFormat="1" ht="12.75" hidden="1">
      <c r="A75" s="82"/>
      <c r="C75" s="82"/>
      <c r="D75" s="82"/>
      <c r="E75" s="82"/>
      <c r="F75" s="82"/>
      <c r="G75" s="82"/>
      <c r="H75" s="82"/>
      <c r="I75" s="82"/>
      <c r="J75" s="82"/>
      <c r="K75" s="82"/>
    </row>
    <row r="76" spans="1:11" s="42" customFormat="1" ht="12.75" hidden="1">
      <c r="A76" s="82"/>
      <c r="C76" s="82"/>
      <c r="D76" s="82"/>
      <c r="E76" s="82"/>
      <c r="F76" s="82"/>
      <c r="G76" s="82"/>
      <c r="H76" s="82"/>
      <c r="I76" s="82"/>
      <c r="J76" s="82"/>
      <c r="K76" s="82"/>
    </row>
    <row r="77" spans="1:11" s="42" customFormat="1" ht="12.75" hidden="1">
      <c r="A77" s="82"/>
      <c r="C77" s="82"/>
      <c r="D77" s="82"/>
      <c r="E77" s="82"/>
      <c r="F77" s="82"/>
      <c r="G77" s="82"/>
      <c r="H77" s="82"/>
      <c r="I77" s="82"/>
      <c r="J77" s="82"/>
      <c r="K77" s="82"/>
    </row>
    <row r="78" spans="1:11" s="42" customFormat="1" ht="12.75" hidden="1">
      <c r="A78" s="82"/>
      <c r="C78" s="82"/>
      <c r="D78" s="82"/>
      <c r="E78" s="82"/>
      <c r="F78" s="82"/>
      <c r="G78" s="82"/>
      <c r="H78" s="82"/>
      <c r="I78" s="82"/>
      <c r="J78" s="82"/>
      <c r="K78" s="82"/>
    </row>
    <row r="79" spans="1:11" s="42" customFormat="1" ht="12.75" hidden="1">
      <c r="A79" s="82"/>
      <c r="C79" s="82"/>
      <c r="D79" s="82"/>
      <c r="E79" s="82"/>
      <c r="F79" s="82"/>
      <c r="G79" s="82"/>
      <c r="H79" s="82"/>
      <c r="I79" s="82"/>
      <c r="J79" s="82"/>
      <c r="K79" s="82"/>
    </row>
    <row r="80" spans="1:11" s="42" customFormat="1" ht="12.75" hidden="1">
      <c r="A80" s="82"/>
      <c r="C80" s="82"/>
      <c r="D80" s="82"/>
      <c r="E80" s="82"/>
      <c r="F80" s="82"/>
      <c r="G80" s="82"/>
      <c r="H80" s="82"/>
      <c r="I80" s="82"/>
      <c r="J80" s="82"/>
      <c r="K80" s="82"/>
    </row>
    <row r="81" spans="1:11" s="42" customFormat="1" ht="12.75" hidden="1">
      <c r="A81" s="82"/>
      <c r="C81" s="82"/>
      <c r="D81" s="82"/>
      <c r="E81" s="82"/>
      <c r="F81" s="82"/>
      <c r="G81" s="82"/>
      <c r="H81" s="82"/>
      <c r="I81" s="82"/>
      <c r="J81" s="82"/>
      <c r="K81" s="82"/>
    </row>
    <row r="82" spans="1:11" s="42" customFormat="1" ht="12.75" hidden="1">
      <c r="A82" s="82"/>
      <c r="C82" s="82"/>
      <c r="D82" s="82"/>
      <c r="E82" s="82"/>
      <c r="F82" s="82"/>
      <c r="G82" s="82"/>
      <c r="H82" s="82"/>
      <c r="I82" s="82"/>
      <c r="J82" s="82"/>
      <c r="K82" s="82"/>
    </row>
    <row r="83" spans="1:11" s="42" customFormat="1" ht="12.75" hidden="1">
      <c r="A83" s="82"/>
      <c r="C83" s="82"/>
      <c r="D83" s="82"/>
      <c r="E83" s="82"/>
      <c r="F83" s="82"/>
      <c r="G83" s="82"/>
      <c r="H83" s="82"/>
      <c r="I83" s="82"/>
      <c r="J83" s="82"/>
      <c r="K83" s="82"/>
    </row>
    <row r="84" spans="1:11" s="42" customFormat="1" ht="12.75" hidden="1">
      <c r="A84" s="82"/>
      <c r="C84" s="82"/>
      <c r="D84" s="82"/>
      <c r="E84" s="82"/>
      <c r="F84" s="82"/>
      <c r="G84" s="82"/>
      <c r="H84" s="82"/>
      <c r="I84" s="82"/>
      <c r="J84" s="82"/>
      <c r="K84" s="82"/>
    </row>
    <row r="85" spans="1:11" s="42" customFormat="1" ht="12.75" hidden="1">
      <c r="A85" s="82"/>
      <c r="C85" s="82"/>
      <c r="D85" s="82"/>
      <c r="E85" s="82"/>
      <c r="F85" s="82"/>
      <c r="G85" s="82"/>
      <c r="H85" s="82"/>
      <c r="I85" s="82"/>
      <c r="J85" s="82"/>
      <c r="K85" s="82"/>
    </row>
    <row r="86" spans="1:11" s="42" customFormat="1" ht="12.75" hidden="1">
      <c r="A86" s="82"/>
      <c r="C86" s="82"/>
      <c r="D86" s="82"/>
      <c r="E86" s="82"/>
      <c r="F86" s="82"/>
      <c r="G86" s="82"/>
      <c r="H86" s="82"/>
      <c r="I86" s="82"/>
      <c r="J86" s="82"/>
      <c r="K86" s="82"/>
    </row>
    <row r="87" spans="1:11" s="42" customFormat="1" ht="12.75" hidden="1">
      <c r="A87" s="82"/>
      <c r="C87" s="82"/>
      <c r="D87" s="82"/>
      <c r="E87" s="82"/>
      <c r="F87" s="82"/>
      <c r="G87" s="82"/>
      <c r="H87" s="82"/>
      <c r="I87" s="82"/>
      <c r="J87" s="82"/>
      <c r="K87" s="82"/>
    </row>
    <row r="88" spans="1:11" s="42" customFormat="1" ht="12.75" hidden="1">
      <c r="A88" s="82"/>
      <c r="C88" s="82"/>
      <c r="D88" s="82"/>
      <c r="E88" s="82"/>
      <c r="F88" s="82"/>
      <c r="G88" s="82"/>
      <c r="H88" s="82"/>
      <c r="I88" s="82"/>
      <c r="J88" s="82"/>
      <c r="K88" s="82"/>
    </row>
    <row r="89" spans="1:11" s="42" customFormat="1" ht="12.75" hidden="1">
      <c r="A89" s="82"/>
      <c r="C89" s="82"/>
      <c r="D89" s="82"/>
      <c r="E89" s="82"/>
      <c r="F89" s="82"/>
      <c r="G89" s="82"/>
      <c r="H89" s="82"/>
      <c r="I89" s="82"/>
      <c r="J89" s="82"/>
      <c r="K89" s="82"/>
    </row>
    <row r="90" spans="1:11" s="42" customFormat="1" ht="12.75" hidden="1">
      <c r="A90" s="82"/>
      <c r="C90" s="82"/>
      <c r="D90" s="82"/>
      <c r="E90" s="82"/>
      <c r="F90" s="82"/>
      <c r="G90" s="82"/>
      <c r="H90" s="82"/>
      <c r="I90" s="82"/>
      <c r="J90" s="82"/>
      <c r="K90" s="82"/>
    </row>
    <row r="91" spans="1:11" s="42" customFormat="1" ht="12.75" hidden="1">
      <c r="A91" s="82"/>
      <c r="C91" s="82"/>
      <c r="D91" s="82"/>
      <c r="E91" s="82"/>
      <c r="F91" s="82"/>
      <c r="G91" s="82"/>
      <c r="H91" s="82"/>
      <c r="I91" s="82"/>
      <c r="J91" s="82"/>
      <c r="K91" s="82"/>
    </row>
    <row r="92" spans="1:11" s="42" customFormat="1" ht="12.75" hidden="1">
      <c r="A92" s="82"/>
      <c r="C92" s="82"/>
      <c r="D92" s="82"/>
      <c r="E92" s="82"/>
      <c r="F92" s="82"/>
      <c r="G92" s="82"/>
      <c r="H92" s="82"/>
      <c r="I92" s="82"/>
      <c r="J92" s="82"/>
      <c r="K92" s="82"/>
    </row>
    <row r="93" spans="1:11" s="42" customFormat="1" ht="12.75" hidden="1">
      <c r="A93" s="82"/>
      <c r="C93" s="82"/>
      <c r="D93" s="82"/>
      <c r="E93" s="82"/>
      <c r="F93" s="82"/>
      <c r="G93" s="82"/>
      <c r="H93" s="82"/>
      <c r="I93" s="82"/>
      <c r="J93" s="82"/>
      <c r="K93" s="82"/>
    </row>
    <row r="94" spans="1:11" s="42" customFormat="1" ht="12.75" hidden="1">
      <c r="A94" s="82"/>
      <c r="C94" s="82"/>
      <c r="D94" s="82"/>
      <c r="E94" s="82"/>
      <c r="F94" s="82"/>
      <c r="G94" s="82"/>
      <c r="H94" s="82"/>
      <c r="I94" s="82"/>
      <c r="J94" s="82"/>
      <c r="K94" s="82"/>
    </row>
    <row r="95" spans="1:11" s="42" customFormat="1" ht="12.75" hidden="1">
      <c r="A95" s="82"/>
      <c r="C95" s="82"/>
      <c r="D95" s="82"/>
      <c r="E95" s="82"/>
      <c r="F95" s="82"/>
      <c r="G95" s="82"/>
      <c r="H95" s="82"/>
      <c r="I95" s="82"/>
      <c r="J95" s="82"/>
      <c r="K95" s="82"/>
    </row>
    <row r="96" spans="1:11" s="42" customFormat="1" ht="12.75" hidden="1">
      <c r="A96" s="82"/>
      <c r="C96" s="82"/>
      <c r="D96" s="82"/>
      <c r="E96" s="82"/>
      <c r="F96" s="82"/>
      <c r="G96" s="82"/>
      <c r="H96" s="82"/>
      <c r="I96" s="82"/>
      <c r="J96" s="82"/>
      <c r="K96" s="82"/>
    </row>
    <row r="97" spans="1:11" s="42" customFormat="1" ht="12.75" hidden="1">
      <c r="A97" s="82"/>
      <c r="C97" s="82"/>
      <c r="D97" s="82"/>
      <c r="E97" s="82"/>
      <c r="F97" s="82"/>
      <c r="G97" s="82"/>
      <c r="H97" s="82"/>
      <c r="I97" s="82"/>
      <c r="J97" s="82"/>
      <c r="K97" s="82"/>
    </row>
    <row r="98" spans="1:11" s="42" customFormat="1" ht="12.75" hidden="1">
      <c r="A98" s="82"/>
      <c r="C98" s="82"/>
      <c r="D98" s="82"/>
      <c r="E98" s="82"/>
      <c r="F98" s="82"/>
      <c r="G98" s="82"/>
      <c r="H98" s="82"/>
      <c r="I98" s="82"/>
      <c r="J98" s="82"/>
      <c r="K98" s="82"/>
    </row>
    <row r="99" spans="1:11" s="42" customFormat="1" ht="12.75" hidden="1">
      <c r="A99" s="82"/>
      <c r="C99" s="82"/>
      <c r="D99" s="82"/>
      <c r="E99" s="82"/>
      <c r="F99" s="82"/>
      <c r="G99" s="82"/>
      <c r="H99" s="82"/>
      <c r="I99" s="82"/>
      <c r="J99" s="82"/>
      <c r="K99" s="82"/>
    </row>
    <row r="100" spans="1:11" s="42" customFormat="1" ht="12.75" hidden="1">
      <c r="A100" s="82"/>
      <c r="C100" s="82"/>
      <c r="D100" s="82"/>
      <c r="E100" s="82"/>
      <c r="F100" s="82"/>
      <c r="G100" s="82"/>
      <c r="H100" s="82"/>
      <c r="I100" s="82"/>
      <c r="J100" s="82"/>
      <c r="K100" s="82"/>
    </row>
    <row r="101" spans="1:11" s="42" customFormat="1" ht="12.75" hidden="1">
      <c r="A101" s="82"/>
      <c r="C101" s="82"/>
      <c r="D101" s="82"/>
      <c r="E101" s="82"/>
      <c r="F101" s="82"/>
      <c r="G101" s="82"/>
      <c r="H101" s="82"/>
      <c r="I101" s="82"/>
      <c r="J101" s="82"/>
      <c r="K101" s="82"/>
    </row>
    <row r="102" spans="1:11" s="42" customFormat="1" ht="12.75" hidden="1">
      <c r="A102" s="82"/>
      <c r="C102" s="82"/>
      <c r="D102" s="82"/>
      <c r="E102" s="82"/>
      <c r="F102" s="82"/>
      <c r="G102" s="82"/>
      <c r="H102" s="82"/>
      <c r="I102" s="82"/>
      <c r="J102" s="82"/>
      <c r="K102" s="82"/>
    </row>
    <row r="103" spans="1:11" s="42" customFormat="1" ht="12.75" hidden="1">
      <c r="A103" s="82"/>
      <c r="C103" s="82"/>
      <c r="D103" s="82"/>
      <c r="E103" s="82"/>
      <c r="F103" s="82"/>
      <c r="G103" s="82"/>
      <c r="H103" s="82"/>
      <c r="I103" s="82"/>
      <c r="J103" s="82"/>
      <c r="K103" s="82"/>
    </row>
    <row r="104" spans="1:11" s="42" customFormat="1" ht="12.75" hidden="1">
      <c r="A104" s="82"/>
      <c r="C104" s="82"/>
      <c r="D104" s="82"/>
      <c r="E104" s="82"/>
      <c r="F104" s="82"/>
      <c r="G104" s="82"/>
      <c r="H104" s="82"/>
      <c r="I104" s="82"/>
      <c r="J104" s="82"/>
      <c r="K104" s="82"/>
    </row>
    <row r="105" spans="1:11" s="42" customFormat="1" ht="12.75" hidden="1">
      <c r="A105" s="82"/>
      <c r="C105" s="82"/>
      <c r="D105" s="82"/>
      <c r="E105" s="82"/>
      <c r="F105" s="82"/>
      <c r="G105" s="82"/>
      <c r="H105" s="82"/>
      <c r="I105" s="82"/>
      <c r="J105" s="82"/>
      <c r="K105" s="82"/>
    </row>
    <row r="106" spans="1:11" s="42" customFormat="1" ht="12.75" hidden="1">
      <c r="A106" s="82"/>
      <c r="C106" s="82"/>
      <c r="D106" s="82"/>
      <c r="E106" s="82"/>
      <c r="F106" s="82"/>
      <c r="G106" s="82"/>
      <c r="H106" s="82"/>
      <c r="I106" s="82"/>
      <c r="J106" s="82"/>
      <c r="K106" s="82"/>
    </row>
    <row r="107" spans="1:11" s="42" customFormat="1" ht="12.75" hidden="1">
      <c r="A107" s="82"/>
      <c r="C107" s="82"/>
      <c r="D107" s="82"/>
      <c r="E107" s="82"/>
      <c r="F107" s="82"/>
      <c r="G107" s="82"/>
      <c r="H107" s="82"/>
      <c r="I107" s="82"/>
      <c r="J107" s="82"/>
      <c r="K107" s="82"/>
    </row>
    <row r="108" spans="1:11" s="42" customFormat="1" ht="12.75" hidden="1">
      <c r="A108" s="82"/>
      <c r="C108" s="82"/>
      <c r="D108" s="82"/>
      <c r="E108" s="82"/>
      <c r="F108" s="82"/>
      <c r="G108" s="82"/>
      <c r="H108" s="82"/>
      <c r="I108" s="82"/>
      <c r="J108" s="82"/>
      <c r="K108" s="82"/>
    </row>
    <row r="109" spans="1:11" s="42" customFormat="1" ht="12.75" hidden="1">
      <c r="A109" s="82"/>
      <c r="C109" s="82"/>
      <c r="D109" s="82"/>
      <c r="E109" s="82"/>
      <c r="F109" s="82"/>
      <c r="G109" s="82"/>
      <c r="H109" s="82"/>
      <c r="I109" s="82"/>
      <c r="J109" s="82"/>
      <c r="K109" s="82"/>
    </row>
  </sheetData>
  <mergeCells count="14">
    <mergeCell ref="B3:C6"/>
    <mergeCell ref="B13:K13"/>
    <mergeCell ref="J5:J6"/>
    <mergeCell ref="K5:K6"/>
    <mergeCell ref="D3:E3"/>
    <mergeCell ref="J3:K3"/>
    <mergeCell ref="D5:D6"/>
    <mergeCell ref="E5:E6"/>
    <mergeCell ref="H3:I3"/>
    <mergeCell ref="H5:H6"/>
    <mergeCell ref="I5:I6"/>
    <mergeCell ref="F3:G3"/>
    <mergeCell ref="F5:F6"/>
    <mergeCell ref="G5:G6"/>
  </mergeCells>
  <hyperlinks>
    <hyperlink ref="B1" location="ToC!A1" display="Back to Table of Contents" xr:uid="{199514F5-EA82-4C28-A6F1-F895E33E1CED}"/>
  </hyperlinks>
  <pageMargins left="0.5" right="0.5" top="0.5" bottom="0.5" header="0.25" footer="0.3"/>
  <pageSetup scale="65" orientation="landscape" r:id="rId1"/>
  <headerFooter>
    <oddFooter>&amp;L&amp;G&amp;CSupplementary Regulatory Capital Disclosure&amp;R Page &amp;P of &amp;N</oddFooter>
  </headerFooter>
  <legacyDrawingHF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9"/>
    <pageSetUpPr fitToPage="1"/>
  </sheetPr>
  <dimension ref="A1:S144"/>
  <sheetViews>
    <sheetView zoomScale="115" zoomScaleNormal="115" workbookViewId="0"/>
  </sheetViews>
  <sheetFormatPr defaultColWidth="0" defaultRowHeight="15" zeroHeight="1"/>
  <cols>
    <col min="1" max="1" width="1.5703125" style="90" customWidth="1"/>
    <col min="2" max="2" width="35.42578125" customWidth="1"/>
    <col min="3" max="10" width="10.5703125" customWidth="1"/>
    <col min="11" max="11" width="15.42578125" customWidth="1"/>
    <col min="12" max="12" width="1.5703125" customWidth="1"/>
    <col min="13" max="16384" width="8.5703125" hidden="1"/>
  </cols>
  <sheetData>
    <row r="1" spans="1:19" ht="12" customHeight="1">
      <c r="B1" s="303" t="s">
        <v>127</v>
      </c>
      <c r="C1" s="90"/>
      <c r="D1" s="90"/>
      <c r="E1" s="90"/>
      <c r="F1" s="90"/>
      <c r="G1" s="90"/>
      <c r="H1" s="90"/>
      <c r="I1" s="90"/>
      <c r="J1" s="90"/>
      <c r="K1" s="90"/>
      <c r="L1" s="90"/>
      <c r="M1" s="90"/>
      <c r="N1" s="90"/>
      <c r="O1" s="90"/>
      <c r="P1" s="90"/>
      <c r="Q1" s="90"/>
      <c r="R1" s="90"/>
      <c r="S1" s="90"/>
    </row>
    <row r="2" spans="1:19" s="1001" customFormat="1" ht="20.100000000000001" customHeight="1">
      <c r="A2" s="1000"/>
      <c r="B2" s="1121" t="s">
        <v>1018</v>
      </c>
      <c r="C2" s="1122"/>
      <c r="D2" s="1122"/>
      <c r="E2" s="1122"/>
      <c r="F2" s="1122"/>
      <c r="G2" s="1122"/>
      <c r="H2" s="1122"/>
      <c r="I2" s="1122"/>
      <c r="J2" s="1122"/>
      <c r="K2" s="1123"/>
      <c r="L2" s="1000"/>
    </row>
    <row r="3" spans="1:19" ht="14.85" customHeight="1">
      <c r="B3" s="2118" t="s">
        <v>129</v>
      </c>
      <c r="C3" s="2116" t="s">
        <v>211</v>
      </c>
      <c r="D3" s="2116" t="s">
        <v>384</v>
      </c>
      <c r="E3" s="2116" t="s">
        <v>387</v>
      </c>
      <c r="F3" s="2116" t="s">
        <v>422</v>
      </c>
      <c r="G3" s="2116" t="s">
        <v>423</v>
      </c>
      <c r="H3" s="2116" t="s">
        <v>424</v>
      </c>
      <c r="I3" s="2116" t="s">
        <v>425</v>
      </c>
      <c r="J3" s="2116" t="s">
        <v>856</v>
      </c>
      <c r="K3" s="2114" t="s">
        <v>857</v>
      </c>
      <c r="L3" s="90"/>
    </row>
    <row r="4" spans="1:19" s="42" customFormat="1" ht="14.1" customHeight="1">
      <c r="A4" s="82"/>
      <c r="B4" s="2119"/>
      <c r="C4" s="2117"/>
      <c r="D4" s="2117"/>
      <c r="E4" s="2117"/>
      <c r="F4" s="2117"/>
      <c r="G4" s="2117"/>
      <c r="H4" s="2117"/>
      <c r="I4" s="2117"/>
      <c r="J4" s="2117"/>
      <c r="K4" s="2115"/>
      <c r="L4" s="82"/>
    </row>
    <row r="5" spans="1:19" s="42" customFormat="1" ht="22.5" customHeight="1">
      <c r="A5" s="82"/>
      <c r="B5" s="1336" t="s">
        <v>855</v>
      </c>
      <c r="C5" s="2038">
        <v>0</v>
      </c>
      <c r="D5" s="2038">
        <v>0.1</v>
      </c>
      <c r="E5" s="2038">
        <v>0.2</v>
      </c>
      <c r="F5" s="2038">
        <v>0.5</v>
      </c>
      <c r="G5" s="2038">
        <v>0.75</v>
      </c>
      <c r="H5" s="2038">
        <v>1</v>
      </c>
      <c r="I5" s="2038">
        <v>1.5</v>
      </c>
      <c r="J5" s="1948" t="s">
        <v>859</v>
      </c>
      <c r="K5" s="2041" t="s">
        <v>1019</v>
      </c>
      <c r="L5" s="82"/>
    </row>
    <row r="6" spans="1:19" s="42" customFormat="1" ht="15" customHeight="1">
      <c r="A6" s="82"/>
      <c r="B6" s="1347" t="s">
        <v>1020</v>
      </c>
      <c r="C6" s="2112"/>
      <c r="D6" s="2112"/>
      <c r="E6" s="2112"/>
      <c r="F6" s="2112"/>
      <c r="G6" s="2112"/>
      <c r="H6" s="2112"/>
      <c r="I6" s="2112"/>
      <c r="J6" s="2033"/>
      <c r="K6" s="2113"/>
      <c r="L6" s="82"/>
    </row>
    <row r="7" spans="1:19" s="42" customFormat="1" ht="15" customHeight="1">
      <c r="A7" s="82"/>
      <c r="B7" s="1343" t="str">
        <f>+CurrQtr</f>
        <v>Q2 2022</v>
      </c>
      <c r="C7" s="1344"/>
      <c r="D7" s="1344"/>
      <c r="E7" s="1344"/>
      <c r="F7" s="1344"/>
      <c r="G7" s="1344"/>
      <c r="H7" s="1344"/>
      <c r="I7" s="1344"/>
      <c r="J7" s="1345"/>
      <c r="K7" s="1346"/>
      <c r="L7" s="82"/>
    </row>
    <row r="8" spans="1:19" s="42" customFormat="1" ht="12.75">
      <c r="A8" s="82"/>
      <c r="B8" s="1127" t="s">
        <v>1021</v>
      </c>
      <c r="C8" s="353">
        <v>0</v>
      </c>
      <c r="D8" s="353">
        <v>0</v>
      </c>
      <c r="E8" s="353">
        <v>0</v>
      </c>
      <c r="F8" s="353">
        <v>32</v>
      </c>
      <c r="G8" s="353">
        <v>0</v>
      </c>
      <c r="H8" s="353">
        <v>15</v>
      </c>
      <c r="I8" s="353">
        <v>0</v>
      </c>
      <c r="J8" s="353">
        <v>0</v>
      </c>
      <c r="K8" s="498">
        <v>47</v>
      </c>
      <c r="L8" s="82"/>
    </row>
    <row r="9" spans="1:19" s="42" customFormat="1" ht="25.5">
      <c r="A9" s="82"/>
      <c r="B9" s="1337" t="s">
        <v>1022</v>
      </c>
      <c r="C9" s="353">
        <v>0</v>
      </c>
      <c r="D9" s="353">
        <v>0</v>
      </c>
      <c r="E9" s="353">
        <v>0</v>
      </c>
      <c r="F9" s="353">
        <v>0</v>
      </c>
      <c r="G9" s="353">
        <v>0</v>
      </c>
      <c r="H9" s="353">
        <v>0</v>
      </c>
      <c r="I9" s="353">
        <v>0</v>
      </c>
      <c r="J9" s="353">
        <v>0</v>
      </c>
      <c r="K9" s="498">
        <v>0</v>
      </c>
      <c r="L9" s="82"/>
    </row>
    <row r="10" spans="1:19" s="42" customFormat="1" ht="12.75">
      <c r="A10" s="82"/>
      <c r="B10" s="1337" t="s">
        <v>1023</v>
      </c>
      <c r="C10" s="353">
        <v>0</v>
      </c>
      <c r="D10" s="353">
        <v>0</v>
      </c>
      <c r="E10" s="353">
        <v>0</v>
      </c>
      <c r="F10" s="353">
        <v>0</v>
      </c>
      <c r="G10" s="353">
        <v>0</v>
      </c>
      <c r="H10" s="353">
        <v>0</v>
      </c>
      <c r="I10" s="353">
        <v>0</v>
      </c>
      <c r="J10" s="353">
        <v>0</v>
      </c>
      <c r="K10" s="498">
        <v>0</v>
      </c>
      <c r="L10" s="82"/>
    </row>
    <row r="11" spans="1:19" s="42" customFormat="1" ht="12.75">
      <c r="A11" s="82"/>
      <c r="B11" s="1337" t="s">
        <v>1024</v>
      </c>
      <c r="C11" s="353">
        <v>0</v>
      </c>
      <c r="D11" s="353">
        <v>0</v>
      </c>
      <c r="E11" s="353">
        <v>0</v>
      </c>
      <c r="F11" s="353">
        <v>0</v>
      </c>
      <c r="G11" s="353">
        <v>0</v>
      </c>
      <c r="H11" s="353">
        <v>5</v>
      </c>
      <c r="I11" s="353">
        <v>0</v>
      </c>
      <c r="J11" s="353">
        <v>0</v>
      </c>
      <c r="K11" s="498">
        <v>5</v>
      </c>
      <c r="L11" s="82"/>
    </row>
    <row r="12" spans="1:19" s="42" customFormat="1" ht="12.75">
      <c r="A12" s="82"/>
      <c r="B12" s="1337" t="s">
        <v>1025</v>
      </c>
      <c r="C12" s="353">
        <v>0</v>
      </c>
      <c r="D12" s="353">
        <v>0</v>
      </c>
      <c r="E12" s="353">
        <v>0</v>
      </c>
      <c r="F12" s="353">
        <v>0</v>
      </c>
      <c r="G12" s="353">
        <v>0</v>
      </c>
      <c r="H12" s="353">
        <v>0</v>
      </c>
      <c r="I12" s="353">
        <v>0</v>
      </c>
      <c r="J12" s="353">
        <v>0</v>
      </c>
      <c r="K12" s="498">
        <v>0</v>
      </c>
      <c r="L12" s="82"/>
    </row>
    <row r="13" spans="1:19" s="42" customFormat="1" ht="12.75">
      <c r="A13" s="82"/>
      <c r="B13" s="1337" t="s">
        <v>1026</v>
      </c>
      <c r="C13" s="353">
        <v>0</v>
      </c>
      <c r="D13" s="353">
        <v>0</v>
      </c>
      <c r="E13" s="353">
        <v>0</v>
      </c>
      <c r="F13" s="353">
        <v>0</v>
      </c>
      <c r="G13" s="353">
        <v>0</v>
      </c>
      <c r="H13" s="353">
        <v>1851</v>
      </c>
      <c r="I13" s="353">
        <v>2</v>
      </c>
      <c r="J13" s="353">
        <v>0</v>
      </c>
      <c r="K13" s="498">
        <v>1853</v>
      </c>
      <c r="L13" s="82"/>
    </row>
    <row r="14" spans="1:19" s="42" customFormat="1" ht="19.5" customHeight="1">
      <c r="A14" s="82"/>
      <c r="B14" s="1337" t="s">
        <v>1027</v>
      </c>
      <c r="C14" s="353">
        <v>0</v>
      </c>
      <c r="D14" s="353">
        <v>0</v>
      </c>
      <c r="E14" s="353">
        <v>0</v>
      </c>
      <c r="F14" s="353">
        <v>0</v>
      </c>
      <c r="G14" s="353">
        <v>0</v>
      </c>
      <c r="H14" s="353">
        <v>0</v>
      </c>
      <c r="I14" s="353">
        <v>0</v>
      </c>
      <c r="J14" s="353">
        <v>0</v>
      </c>
      <c r="K14" s="498">
        <v>0</v>
      </c>
      <c r="L14" s="82"/>
    </row>
    <row r="15" spans="1:19" s="42" customFormat="1">
      <c r="A15" s="82"/>
      <c r="B15" s="1338" t="s">
        <v>1028</v>
      </c>
      <c r="C15" s="627">
        <v>0</v>
      </c>
      <c r="D15" s="627">
        <v>0</v>
      </c>
      <c r="E15" s="627">
        <v>0</v>
      </c>
      <c r="F15" s="627">
        <v>0</v>
      </c>
      <c r="G15" s="627">
        <v>0</v>
      </c>
      <c r="H15" s="627">
        <v>0</v>
      </c>
      <c r="I15" s="627">
        <v>0</v>
      </c>
      <c r="J15" s="627">
        <v>0</v>
      </c>
      <c r="K15" s="1307">
        <v>0</v>
      </c>
      <c r="L15" s="82"/>
    </row>
    <row r="16" spans="1:19" s="42" customFormat="1" ht="15.75" customHeight="1">
      <c r="A16" s="82"/>
      <c r="B16" s="1163" t="s">
        <v>166</v>
      </c>
      <c r="C16" s="1164">
        <v>0</v>
      </c>
      <c r="D16" s="1164">
        <v>0</v>
      </c>
      <c r="E16" s="1164">
        <v>0</v>
      </c>
      <c r="F16" s="1164">
        <v>32</v>
      </c>
      <c r="G16" s="1164">
        <v>0</v>
      </c>
      <c r="H16" s="1164">
        <v>1871</v>
      </c>
      <c r="I16" s="1164">
        <v>2</v>
      </c>
      <c r="J16" s="1164">
        <v>0</v>
      </c>
      <c r="K16" s="1339">
        <v>1905</v>
      </c>
      <c r="L16" s="82"/>
    </row>
    <row r="17" spans="1:12" s="42" customFormat="1" ht="6" customHeight="1">
      <c r="A17" s="82"/>
      <c r="B17" s="246"/>
      <c r="C17" s="179"/>
      <c r="D17" s="179"/>
      <c r="E17" s="179"/>
      <c r="F17" s="179"/>
      <c r="G17" s="179"/>
      <c r="H17" s="179"/>
      <c r="I17" s="179"/>
      <c r="J17" s="179"/>
      <c r="K17" s="179"/>
      <c r="L17" s="82"/>
    </row>
    <row r="18" spans="1:12" s="42" customFormat="1" ht="15" customHeight="1">
      <c r="A18" s="82"/>
      <c r="B18" s="1340" t="s">
        <v>3</v>
      </c>
      <c r="C18" s="1341"/>
      <c r="D18" s="1341"/>
      <c r="E18" s="1341"/>
      <c r="F18" s="1341"/>
      <c r="G18" s="1341"/>
      <c r="H18" s="1341"/>
      <c r="I18" s="1341"/>
      <c r="J18" s="1186"/>
      <c r="K18" s="1342"/>
      <c r="L18" s="82"/>
    </row>
    <row r="19" spans="1:12" s="42" customFormat="1" ht="12.75">
      <c r="A19" s="82"/>
      <c r="B19" s="1127" t="s">
        <v>1021</v>
      </c>
      <c r="C19" s="353">
        <v>0</v>
      </c>
      <c r="D19" s="353">
        <v>0</v>
      </c>
      <c r="E19" s="353">
        <v>0</v>
      </c>
      <c r="F19" s="353">
        <v>5</v>
      </c>
      <c r="G19" s="353">
        <v>0</v>
      </c>
      <c r="H19" s="353">
        <v>24</v>
      </c>
      <c r="I19" s="353">
        <v>0</v>
      </c>
      <c r="J19" s="353">
        <v>0</v>
      </c>
      <c r="K19" s="498">
        <v>29</v>
      </c>
      <c r="L19" s="82"/>
    </row>
    <row r="20" spans="1:12" s="42" customFormat="1" ht="25.5">
      <c r="A20" s="82"/>
      <c r="B20" s="1337" t="s">
        <v>1022</v>
      </c>
      <c r="C20" s="353">
        <v>0</v>
      </c>
      <c r="D20" s="353">
        <v>0</v>
      </c>
      <c r="E20" s="353">
        <v>0</v>
      </c>
      <c r="F20" s="353">
        <v>0</v>
      </c>
      <c r="G20" s="353">
        <v>0</v>
      </c>
      <c r="H20" s="353">
        <v>0</v>
      </c>
      <c r="I20" s="353">
        <v>0</v>
      </c>
      <c r="J20" s="353">
        <v>0</v>
      </c>
      <c r="K20" s="498">
        <v>0</v>
      </c>
      <c r="L20" s="82"/>
    </row>
    <row r="21" spans="1:12" s="42" customFormat="1" ht="12.75">
      <c r="A21" s="82"/>
      <c r="B21" s="1337" t="s">
        <v>1023</v>
      </c>
      <c r="C21" s="353">
        <v>0</v>
      </c>
      <c r="D21" s="353">
        <v>0</v>
      </c>
      <c r="E21" s="353">
        <v>0</v>
      </c>
      <c r="F21" s="353">
        <v>0</v>
      </c>
      <c r="G21" s="353">
        <v>0</v>
      </c>
      <c r="H21" s="353">
        <v>0</v>
      </c>
      <c r="I21" s="353">
        <v>0</v>
      </c>
      <c r="J21" s="353">
        <v>0</v>
      </c>
      <c r="K21" s="498">
        <v>0</v>
      </c>
      <c r="L21" s="82"/>
    </row>
    <row r="22" spans="1:12" s="42" customFormat="1" ht="12.75">
      <c r="A22" s="82"/>
      <c r="B22" s="1337" t="s">
        <v>1024</v>
      </c>
      <c r="C22" s="353">
        <v>0</v>
      </c>
      <c r="D22" s="353">
        <v>0</v>
      </c>
      <c r="E22" s="353">
        <v>0</v>
      </c>
      <c r="F22" s="353">
        <v>0</v>
      </c>
      <c r="G22" s="353">
        <v>0</v>
      </c>
      <c r="H22" s="353">
        <v>3</v>
      </c>
      <c r="I22" s="353">
        <v>0</v>
      </c>
      <c r="J22" s="353">
        <v>0</v>
      </c>
      <c r="K22" s="498">
        <v>3</v>
      </c>
      <c r="L22" s="82"/>
    </row>
    <row r="23" spans="1:12" s="42" customFormat="1" ht="12.75">
      <c r="A23" s="82"/>
      <c r="B23" s="1337" t="s">
        <v>1025</v>
      </c>
      <c r="C23" s="353">
        <v>0</v>
      </c>
      <c r="D23" s="353">
        <v>0</v>
      </c>
      <c r="E23" s="353">
        <v>0</v>
      </c>
      <c r="F23" s="353">
        <v>0</v>
      </c>
      <c r="G23" s="353">
        <v>0</v>
      </c>
      <c r="H23" s="353">
        <v>0</v>
      </c>
      <c r="I23" s="353">
        <v>0</v>
      </c>
      <c r="J23" s="353">
        <v>0</v>
      </c>
      <c r="K23" s="498">
        <v>0</v>
      </c>
      <c r="L23" s="82"/>
    </row>
    <row r="24" spans="1:12" s="42" customFormat="1" ht="12.75">
      <c r="A24" s="82"/>
      <c r="B24" s="1337" t="s">
        <v>1026</v>
      </c>
      <c r="C24" s="353">
        <v>0</v>
      </c>
      <c r="D24" s="353">
        <v>0</v>
      </c>
      <c r="E24" s="353">
        <v>0</v>
      </c>
      <c r="F24" s="353">
        <v>0</v>
      </c>
      <c r="G24" s="353">
        <v>0</v>
      </c>
      <c r="H24" s="353">
        <v>2108</v>
      </c>
      <c r="I24" s="353">
        <v>0</v>
      </c>
      <c r="J24" s="353">
        <v>0</v>
      </c>
      <c r="K24" s="498">
        <v>2108</v>
      </c>
      <c r="L24" s="82"/>
    </row>
    <row r="25" spans="1:12" s="42" customFormat="1" ht="19.5" customHeight="1">
      <c r="A25" s="82"/>
      <c r="B25" s="1337" t="s">
        <v>1027</v>
      </c>
      <c r="C25" s="353">
        <v>0</v>
      </c>
      <c r="D25" s="353">
        <v>0</v>
      </c>
      <c r="E25" s="353">
        <v>0</v>
      </c>
      <c r="F25" s="353">
        <v>0</v>
      </c>
      <c r="G25" s="353">
        <v>0</v>
      </c>
      <c r="H25" s="353">
        <v>0</v>
      </c>
      <c r="I25" s="353">
        <v>0</v>
      </c>
      <c r="J25" s="353">
        <v>0</v>
      </c>
      <c r="K25" s="498">
        <v>0</v>
      </c>
      <c r="L25" s="82"/>
    </row>
    <row r="26" spans="1:12" s="42" customFormat="1">
      <c r="A26" s="82"/>
      <c r="B26" s="1338" t="s">
        <v>1028</v>
      </c>
      <c r="C26" s="627">
        <v>0</v>
      </c>
      <c r="D26" s="627">
        <v>0</v>
      </c>
      <c r="E26" s="627">
        <v>0</v>
      </c>
      <c r="F26" s="627">
        <v>0</v>
      </c>
      <c r="G26" s="627">
        <v>0</v>
      </c>
      <c r="H26" s="627">
        <v>0</v>
      </c>
      <c r="I26" s="627">
        <v>0</v>
      </c>
      <c r="J26" s="627">
        <v>0</v>
      </c>
      <c r="K26" s="1307">
        <v>0</v>
      </c>
      <c r="L26" s="82"/>
    </row>
    <row r="27" spans="1:12" s="42" customFormat="1" ht="15.75" customHeight="1">
      <c r="A27" s="82"/>
      <c r="B27" s="1163" t="s">
        <v>166</v>
      </c>
      <c r="C27" s="1164">
        <v>0</v>
      </c>
      <c r="D27" s="1164">
        <v>0</v>
      </c>
      <c r="E27" s="1164">
        <v>0</v>
      </c>
      <c r="F27" s="1164">
        <v>5</v>
      </c>
      <c r="G27" s="1164">
        <v>0</v>
      </c>
      <c r="H27" s="1164">
        <v>2135</v>
      </c>
      <c r="I27" s="1164">
        <v>0</v>
      </c>
      <c r="J27" s="1164">
        <v>0</v>
      </c>
      <c r="K27" s="1339">
        <v>2140</v>
      </c>
      <c r="L27" s="82"/>
    </row>
    <row r="28" spans="1:12" s="42" customFormat="1" ht="6" customHeight="1">
      <c r="A28" s="82"/>
      <c r="B28" s="246"/>
      <c r="C28" s="179"/>
      <c r="D28" s="179"/>
      <c r="E28" s="179"/>
      <c r="F28" s="179"/>
      <c r="G28" s="179"/>
      <c r="H28" s="179"/>
      <c r="I28" s="179"/>
      <c r="J28" s="179"/>
      <c r="K28" s="179"/>
      <c r="L28" s="82"/>
    </row>
    <row r="29" spans="1:12" s="42" customFormat="1" ht="15" customHeight="1">
      <c r="A29" s="82"/>
      <c r="B29" s="1340" t="s">
        <v>130</v>
      </c>
      <c r="C29" s="1341"/>
      <c r="D29" s="1341"/>
      <c r="E29" s="1341"/>
      <c r="F29" s="1341"/>
      <c r="G29" s="1341"/>
      <c r="H29" s="1341"/>
      <c r="I29" s="1341"/>
      <c r="J29" s="1186"/>
      <c r="K29" s="1342"/>
      <c r="L29" s="82"/>
    </row>
    <row r="30" spans="1:12" s="42" customFormat="1" ht="12.75">
      <c r="A30" s="82"/>
      <c r="B30" s="1127" t="s">
        <v>1021</v>
      </c>
      <c r="C30" s="353">
        <v>0</v>
      </c>
      <c r="D30" s="353">
        <v>0</v>
      </c>
      <c r="E30" s="353">
        <v>0</v>
      </c>
      <c r="F30" s="353">
        <v>99</v>
      </c>
      <c r="G30" s="353">
        <v>0</v>
      </c>
      <c r="H30" s="353">
        <v>33</v>
      </c>
      <c r="I30" s="353">
        <v>0</v>
      </c>
      <c r="J30" s="353">
        <v>0</v>
      </c>
      <c r="K30" s="498">
        <v>132</v>
      </c>
      <c r="L30" s="82"/>
    </row>
    <row r="31" spans="1:12" s="42" customFormat="1" ht="25.5">
      <c r="A31" s="82"/>
      <c r="B31" s="1337" t="s">
        <v>1022</v>
      </c>
      <c r="C31" s="353">
        <v>0</v>
      </c>
      <c r="D31" s="353">
        <v>0</v>
      </c>
      <c r="E31" s="353">
        <v>0</v>
      </c>
      <c r="F31" s="353">
        <v>0</v>
      </c>
      <c r="G31" s="353">
        <v>0</v>
      </c>
      <c r="H31" s="353">
        <v>0</v>
      </c>
      <c r="I31" s="353">
        <v>0</v>
      </c>
      <c r="J31" s="353">
        <v>0</v>
      </c>
      <c r="K31" s="498">
        <v>0</v>
      </c>
      <c r="L31" s="82"/>
    </row>
    <row r="32" spans="1:12" s="42" customFormat="1" ht="12.75">
      <c r="A32" s="82"/>
      <c r="B32" s="1337" t="s">
        <v>1023</v>
      </c>
      <c r="C32" s="353">
        <v>0</v>
      </c>
      <c r="D32" s="353">
        <v>0</v>
      </c>
      <c r="E32" s="353">
        <v>0</v>
      </c>
      <c r="F32" s="353">
        <v>0</v>
      </c>
      <c r="G32" s="353">
        <v>0</v>
      </c>
      <c r="H32" s="353">
        <v>0</v>
      </c>
      <c r="I32" s="353">
        <v>0</v>
      </c>
      <c r="J32" s="353">
        <v>0</v>
      </c>
      <c r="K32" s="498">
        <v>0</v>
      </c>
      <c r="L32" s="82"/>
    </row>
    <row r="33" spans="1:12" s="42" customFormat="1" ht="12.75">
      <c r="A33" s="82"/>
      <c r="B33" s="1337" t="s">
        <v>1024</v>
      </c>
      <c r="C33" s="353">
        <v>0</v>
      </c>
      <c r="D33" s="353">
        <v>0</v>
      </c>
      <c r="E33" s="353">
        <v>0</v>
      </c>
      <c r="F33" s="353">
        <v>0</v>
      </c>
      <c r="G33" s="353">
        <v>0</v>
      </c>
      <c r="H33" s="353">
        <v>1</v>
      </c>
      <c r="I33" s="353">
        <v>0</v>
      </c>
      <c r="J33" s="353">
        <v>0</v>
      </c>
      <c r="K33" s="498">
        <v>1</v>
      </c>
      <c r="L33" s="82"/>
    </row>
    <row r="34" spans="1:12" s="42" customFormat="1" ht="12.75">
      <c r="A34" s="82"/>
      <c r="B34" s="1337" t="s">
        <v>1025</v>
      </c>
      <c r="C34" s="353">
        <v>0</v>
      </c>
      <c r="D34" s="353">
        <v>0</v>
      </c>
      <c r="E34" s="353">
        <v>0</v>
      </c>
      <c r="F34" s="353">
        <v>0</v>
      </c>
      <c r="G34" s="353">
        <v>0</v>
      </c>
      <c r="H34" s="353">
        <v>0</v>
      </c>
      <c r="I34" s="353">
        <v>0</v>
      </c>
      <c r="J34" s="353">
        <v>0</v>
      </c>
      <c r="K34" s="498">
        <v>0</v>
      </c>
      <c r="L34" s="82"/>
    </row>
    <row r="35" spans="1:12" s="42" customFormat="1" ht="12.75">
      <c r="A35" s="82"/>
      <c r="B35" s="1337" t="s">
        <v>1026</v>
      </c>
      <c r="C35" s="353">
        <v>0</v>
      </c>
      <c r="D35" s="353">
        <v>0</v>
      </c>
      <c r="E35" s="353">
        <v>0</v>
      </c>
      <c r="F35" s="353">
        <v>0</v>
      </c>
      <c r="G35" s="353">
        <v>0</v>
      </c>
      <c r="H35" s="353">
        <v>1398</v>
      </c>
      <c r="I35" s="353">
        <v>0</v>
      </c>
      <c r="J35" s="353">
        <v>0</v>
      </c>
      <c r="K35" s="498">
        <v>1398</v>
      </c>
      <c r="L35" s="82"/>
    </row>
    <row r="36" spans="1:12" s="42" customFormat="1" ht="19.5" customHeight="1">
      <c r="A36" s="82"/>
      <c r="B36" s="1337" t="s">
        <v>1027</v>
      </c>
      <c r="C36" s="353">
        <v>0</v>
      </c>
      <c r="D36" s="353">
        <v>0</v>
      </c>
      <c r="E36" s="353">
        <v>0</v>
      </c>
      <c r="F36" s="353">
        <v>0</v>
      </c>
      <c r="G36" s="353">
        <v>0</v>
      </c>
      <c r="H36" s="353">
        <v>0</v>
      </c>
      <c r="I36" s="353">
        <v>0</v>
      </c>
      <c r="J36" s="353">
        <v>0</v>
      </c>
      <c r="K36" s="498">
        <v>0</v>
      </c>
      <c r="L36" s="82"/>
    </row>
    <row r="37" spans="1:12" s="42" customFormat="1">
      <c r="A37" s="82"/>
      <c r="B37" s="1338" t="s">
        <v>1028</v>
      </c>
      <c r="C37" s="627">
        <v>0</v>
      </c>
      <c r="D37" s="627">
        <v>0</v>
      </c>
      <c r="E37" s="627">
        <v>0</v>
      </c>
      <c r="F37" s="627">
        <v>0</v>
      </c>
      <c r="G37" s="627">
        <v>0</v>
      </c>
      <c r="H37" s="627">
        <v>0</v>
      </c>
      <c r="I37" s="627">
        <v>0</v>
      </c>
      <c r="J37" s="627">
        <v>0</v>
      </c>
      <c r="K37" s="1307">
        <v>0</v>
      </c>
      <c r="L37" s="82"/>
    </row>
    <row r="38" spans="1:12" s="42" customFormat="1" ht="15.75" customHeight="1">
      <c r="A38" s="82"/>
      <c r="B38" s="1163" t="s">
        <v>166</v>
      </c>
      <c r="C38" s="1164">
        <v>0</v>
      </c>
      <c r="D38" s="1164">
        <v>0</v>
      </c>
      <c r="E38" s="1164">
        <v>0</v>
      </c>
      <c r="F38" s="1164">
        <v>99</v>
      </c>
      <c r="G38" s="1164">
        <v>0</v>
      </c>
      <c r="H38" s="1164">
        <v>1432</v>
      </c>
      <c r="I38" s="1164">
        <v>0</v>
      </c>
      <c r="J38" s="1164">
        <v>0</v>
      </c>
      <c r="K38" s="1339">
        <v>1531</v>
      </c>
      <c r="L38" s="82"/>
    </row>
    <row r="39" spans="1:12" s="42" customFormat="1" ht="6" customHeight="1">
      <c r="A39" s="82"/>
      <c r="B39" s="246"/>
      <c r="C39" s="179"/>
      <c r="D39" s="179"/>
      <c r="E39" s="179"/>
      <c r="F39" s="179"/>
      <c r="G39" s="179"/>
      <c r="H39" s="179"/>
      <c r="I39" s="179"/>
      <c r="J39" s="179"/>
      <c r="K39" s="179"/>
      <c r="L39" s="82"/>
    </row>
    <row r="40" spans="1:12" s="42" customFormat="1" ht="15" customHeight="1">
      <c r="A40" s="82"/>
      <c r="B40" s="1340" t="s">
        <v>131</v>
      </c>
      <c r="C40" s="1341"/>
      <c r="D40" s="1341"/>
      <c r="E40" s="1341"/>
      <c r="F40" s="1341"/>
      <c r="G40" s="1341"/>
      <c r="H40" s="1341"/>
      <c r="I40" s="1341"/>
      <c r="J40" s="1186"/>
      <c r="K40" s="1342"/>
      <c r="L40" s="82"/>
    </row>
    <row r="41" spans="1:12" s="42" customFormat="1" ht="12.75">
      <c r="A41" s="82"/>
      <c r="B41" s="1127" t="s">
        <v>1021</v>
      </c>
      <c r="C41" s="353">
        <v>0</v>
      </c>
      <c r="D41" s="353">
        <v>0</v>
      </c>
      <c r="E41" s="353">
        <v>0</v>
      </c>
      <c r="F41" s="353">
        <v>69</v>
      </c>
      <c r="G41" s="353">
        <v>0</v>
      </c>
      <c r="H41" s="353">
        <v>24</v>
      </c>
      <c r="I41" s="353">
        <v>0</v>
      </c>
      <c r="J41" s="353">
        <v>0</v>
      </c>
      <c r="K41" s="498">
        <v>93</v>
      </c>
      <c r="L41" s="82"/>
    </row>
    <row r="42" spans="1:12" s="42" customFormat="1" ht="25.5">
      <c r="A42" s="82"/>
      <c r="B42" s="1337" t="s">
        <v>1022</v>
      </c>
      <c r="C42" s="353">
        <v>0</v>
      </c>
      <c r="D42" s="353">
        <v>0</v>
      </c>
      <c r="E42" s="353">
        <v>0</v>
      </c>
      <c r="F42" s="353">
        <v>0</v>
      </c>
      <c r="G42" s="353">
        <v>0</v>
      </c>
      <c r="H42" s="353">
        <v>0</v>
      </c>
      <c r="I42" s="353">
        <v>0</v>
      </c>
      <c r="J42" s="353">
        <v>0</v>
      </c>
      <c r="K42" s="498">
        <v>0</v>
      </c>
      <c r="L42" s="82"/>
    </row>
    <row r="43" spans="1:12" s="42" customFormat="1" ht="12.75">
      <c r="A43" s="82"/>
      <c r="B43" s="1337" t="s">
        <v>1023</v>
      </c>
      <c r="C43" s="353">
        <v>0</v>
      </c>
      <c r="D43" s="353">
        <v>0</v>
      </c>
      <c r="E43" s="353">
        <v>0</v>
      </c>
      <c r="F43" s="353">
        <v>0</v>
      </c>
      <c r="G43" s="353">
        <v>0</v>
      </c>
      <c r="H43" s="353">
        <v>0</v>
      </c>
      <c r="I43" s="353">
        <v>0</v>
      </c>
      <c r="J43" s="353">
        <v>0</v>
      </c>
      <c r="K43" s="498">
        <v>0</v>
      </c>
      <c r="L43" s="82"/>
    </row>
    <row r="44" spans="1:12" s="42" customFormat="1" ht="12.75">
      <c r="A44" s="82"/>
      <c r="B44" s="1337" t="s">
        <v>1024</v>
      </c>
      <c r="C44" s="353">
        <v>0</v>
      </c>
      <c r="D44" s="353">
        <v>0</v>
      </c>
      <c r="E44" s="353">
        <v>0</v>
      </c>
      <c r="F44" s="353">
        <v>0</v>
      </c>
      <c r="G44" s="353">
        <v>0</v>
      </c>
      <c r="H44" s="353">
        <v>9</v>
      </c>
      <c r="I44" s="353">
        <v>0</v>
      </c>
      <c r="J44" s="353">
        <v>0</v>
      </c>
      <c r="K44" s="498">
        <v>9</v>
      </c>
      <c r="L44" s="82"/>
    </row>
    <row r="45" spans="1:12" s="42" customFormat="1" ht="12.75">
      <c r="A45" s="82"/>
      <c r="B45" s="1337" t="s">
        <v>1025</v>
      </c>
      <c r="C45" s="353">
        <v>0</v>
      </c>
      <c r="D45" s="353">
        <v>0</v>
      </c>
      <c r="E45" s="353">
        <v>0</v>
      </c>
      <c r="F45" s="353">
        <v>0</v>
      </c>
      <c r="G45" s="353">
        <v>0</v>
      </c>
      <c r="H45" s="353">
        <v>0</v>
      </c>
      <c r="I45" s="353">
        <v>0</v>
      </c>
      <c r="J45" s="353">
        <v>0</v>
      </c>
      <c r="K45" s="498">
        <v>0</v>
      </c>
      <c r="L45" s="82"/>
    </row>
    <row r="46" spans="1:12" s="42" customFormat="1" ht="12.75">
      <c r="A46" s="82"/>
      <c r="B46" s="1337" t="s">
        <v>1026</v>
      </c>
      <c r="C46" s="353">
        <v>0</v>
      </c>
      <c r="D46" s="353">
        <v>0</v>
      </c>
      <c r="E46" s="353">
        <v>0</v>
      </c>
      <c r="F46" s="353">
        <v>0</v>
      </c>
      <c r="G46" s="353">
        <v>0</v>
      </c>
      <c r="H46" s="353">
        <v>1791</v>
      </c>
      <c r="I46" s="353">
        <v>0</v>
      </c>
      <c r="J46" s="353">
        <v>0</v>
      </c>
      <c r="K46" s="498">
        <v>1791</v>
      </c>
      <c r="L46" s="82"/>
    </row>
    <row r="47" spans="1:12" s="42" customFormat="1" ht="19.5" customHeight="1">
      <c r="A47" s="82"/>
      <c r="B47" s="1337" t="s">
        <v>1027</v>
      </c>
      <c r="C47" s="353">
        <v>0</v>
      </c>
      <c r="D47" s="353">
        <v>0</v>
      </c>
      <c r="E47" s="353">
        <v>0</v>
      </c>
      <c r="F47" s="353">
        <v>0</v>
      </c>
      <c r="G47" s="353">
        <v>0</v>
      </c>
      <c r="H47" s="353">
        <v>0</v>
      </c>
      <c r="I47" s="353">
        <v>0</v>
      </c>
      <c r="J47" s="353">
        <v>0</v>
      </c>
      <c r="K47" s="498">
        <v>0</v>
      </c>
      <c r="L47" s="82"/>
    </row>
    <row r="48" spans="1:12" s="42" customFormat="1">
      <c r="A48" s="82"/>
      <c r="B48" s="1338" t="s">
        <v>1028</v>
      </c>
      <c r="C48" s="627">
        <v>0</v>
      </c>
      <c r="D48" s="627">
        <v>0</v>
      </c>
      <c r="E48" s="627">
        <v>0</v>
      </c>
      <c r="F48" s="627">
        <v>0</v>
      </c>
      <c r="G48" s="627">
        <v>0</v>
      </c>
      <c r="H48" s="627">
        <v>0</v>
      </c>
      <c r="I48" s="627">
        <v>0</v>
      </c>
      <c r="J48" s="627">
        <v>0</v>
      </c>
      <c r="K48" s="1307">
        <v>0</v>
      </c>
      <c r="L48" s="82"/>
    </row>
    <row r="49" spans="1:12" s="42" customFormat="1" ht="15.75" customHeight="1">
      <c r="A49" s="82"/>
      <c r="B49" s="1163" t="s">
        <v>166</v>
      </c>
      <c r="C49" s="1164">
        <v>0</v>
      </c>
      <c r="D49" s="1164">
        <v>0</v>
      </c>
      <c r="E49" s="1164">
        <v>0</v>
      </c>
      <c r="F49" s="1164">
        <v>69</v>
      </c>
      <c r="G49" s="1164">
        <v>0</v>
      </c>
      <c r="H49" s="1164">
        <v>1824</v>
      </c>
      <c r="I49" s="1164">
        <v>0</v>
      </c>
      <c r="J49" s="1164">
        <v>0</v>
      </c>
      <c r="K49" s="1339">
        <v>1893</v>
      </c>
      <c r="L49" s="82"/>
    </row>
    <row r="50" spans="1:12" s="42" customFormat="1" ht="4.3499999999999996" customHeight="1">
      <c r="A50" s="82"/>
      <c r="B50" s="246"/>
      <c r="C50" s="179"/>
      <c r="D50" s="179"/>
      <c r="E50" s="179"/>
      <c r="F50" s="179"/>
      <c r="G50" s="179"/>
      <c r="H50" s="179"/>
      <c r="I50" s="179"/>
      <c r="J50" s="179"/>
      <c r="K50" s="179"/>
      <c r="L50" s="82"/>
    </row>
    <row r="51" spans="1:12" s="42" customFormat="1" ht="12.75">
      <c r="A51" s="82"/>
      <c r="B51" s="229" t="s">
        <v>1029</v>
      </c>
      <c r="C51" s="210"/>
      <c r="D51" s="210"/>
      <c r="E51" s="210"/>
      <c r="F51" s="210"/>
      <c r="G51" s="210"/>
      <c r="H51" s="210"/>
      <c r="I51" s="210"/>
      <c r="J51" s="210"/>
      <c r="K51" s="102"/>
      <c r="L51" s="82"/>
    </row>
    <row r="52" spans="1:12" s="42" customFormat="1" ht="12.75">
      <c r="A52" s="82"/>
      <c r="B52" s="229" t="s">
        <v>1030</v>
      </c>
      <c r="C52" s="101"/>
      <c r="D52" s="101"/>
      <c r="E52" s="101"/>
      <c r="F52" s="101"/>
      <c r="G52" s="101"/>
      <c r="H52" s="101"/>
      <c r="I52" s="101"/>
      <c r="J52" s="101"/>
      <c r="K52" s="82"/>
      <c r="L52" s="82"/>
    </row>
    <row r="53" spans="1:12" s="42" customFormat="1" ht="4.3499999999999996" customHeight="1">
      <c r="A53" s="82"/>
      <c r="B53" s="229"/>
      <c r="C53" s="101"/>
      <c r="D53" s="101"/>
      <c r="E53" s="101"/>
      <c r="F53" s="101"/>
      <c r="G53" s="101"/>
      <c r="H53" s="101"/>
      <c r="I53" s="101"/>
      <c r="J53" s="101"/>
      <c r="K53" s="82"/>
      <c r="L53" s="82"/>
    </row>
    <row r="54" spans="1:12" s="42" customFormat="1" ht="5.85" customHeight="1">
      <c r="A54" s="82"/>
      <c r="B54" s="229"/>
      <c r="C54" s="82"/>
      <c r="D54" s="82"/>
      <c r="E54" s="82"/>
      <c r="F54" s="82"/>
      <c r="G54" s="82"/>
      <c r="H54" s="82"/>
      <c r="I54" s="82"/>
      <c r="J54" s="82"/>
      <c r="K54" s="82"/>
      <c r="L54" s="82"/>
    </row>
    <row r="55" spans="1:12" s="42" customFormat="1" ht="12.75" hidden="1">
      <c r="A55" s="82"/>
      <c r="B55" s="82"/>
      <c r="C55" s="101"/>
      <c r="D55" s="101"/>
      <c r="E55" s="101"/>
      <c r="F55" s="101"/>
      <c r="G55" s="101"/>
      <c r="H55" s="101"/>
      <c r="I55" s="101"/>
      <c r="J55" s="101"/>
      <c r="K55" s="82"/>
      <c r="L55" s="82"/>
    </row>
    <row r="56" spans="1:12" s="42" customFormat="1" ht="12.75" hidden="1">
      <c r="A56" s="82"/>
      <c r="B56" s="82"/>
      <c r="C56" s="101"/>
      <c r="D56" s="101"/>
      <c r="E56" s="101"/>
      <c r="F56" s="101"/>
      <c r="G56" s="101"/>
      <c r="H56" s="101"/>
      <c r="I56" s="101"/>
      <c r="J56" s="101"/>
      <c r="K56" s="82"/>
      <c r="L56" s="82"/>
    </row>
    <row r="57" spans="1:12" s="42" customFormat="1" ht="12.75" hidden="1">
      <c r="A57" s="82"/>
    </row>
    <row r="58" spans="1:12" s="42" customFormat="1" ht="12.75" hidden="1">
      <c r="A58" s="82"/>
    </row>
    <row r="59" spans="1:12" s="42" customFormat="1" ht="12.75" hidden="1">
      <c r="A59" s="82"/>
    </row>
    <row r="60" spans="1:12" s="42" customFormat="1" ht="12.75" hidden="1">
      <c r="A60" s="82"/>
    </row>
    <row r="61" spans="1:12" s="42" customFormat="1" ht="12.75" hidden="1">
      <c r="A61" s="82"/>
    </row>
    <row r="62" spans="1:12" s="42" customFormat="1" ht="12.75" hidden="1">
      <c r="A62" s="82"/>
    </row>
    <row r="63" spans="1:12" s="42" customFormat="1" ht="12.75" hidden="1">
      <c r="A63" s="82"/>
    </row>
    <row r="64" spans="1:12" s="42" customFormat="1" ht="12.75" hidden="1">
      <c r="A64" s="82"/>
    </row>
    <row r="65" spans="1:1" s="42" customFormat="1" ht="12.75" hidden="1">
      <c r="A65" s="82"/>
    </row>
    <row r="66" spans="1:1" s="42" customFormat="1" ht="12.75" hidden="1">
      <c r="A66" s="82"/>
    </row>
    <row r="67" spans="1:1" s="42" customFormat="1" ht="12.75" hidden="1">
      <c r="A67" s="82"/>
    </row>
    <row r="68" spans="1:1" s="42" customFormat="1" ht="12.75" hidden="1">
      <c r="A68" s="82"/>
    </row>
    <row r="69" spans="1:1" s="42" customFormat="1" ht="12.75" hidden="1">
      <c r="A69" s="82"/>
    </row>
    <row r="70" spans="1:1" s="42" customFormat="1" ht="12.75" hidden="1">
      <c r="A70" s="82"/>
    </row>
    <row r="71" spans="1:1" s="42" customFormat="1" ht="12.75" hidden="1">
      <c r="A71" s="82"/>
    </row>
    <row r="72" spans="1:1" s="42" customFormat="1" ht="12.75" hidden="1">
      <c r="A72" s="82"/>
    </row>
    <row r="73" spans="1:1" s="42" customFormat="1" ht="12.75" hidden="1">
      <c r="A73" s="82"/>
    </row>
    <row r="74" spans="1:1" s="42" customFormat="1" ht="12.75" hidden="1">
      <c r="A74" s="82"/>
    </row>
    <row r="75" spans="1:1" s="42" customFormat="1" ht="12.75" hidden="1">
      <c r="A75" s="82"/>
    </row>
    <row r="76" spans="1:1" s="42" customFormat="1" ht="12.75" hidden="1">
      <c r="A76" s="82"/>
    </row>
    <row r="77" spans="1:1" s="42" customFormat="1" ht="12.75" hidden="1">
      <c r="A77" s="82"/>
    </row>
    <row r="78" spans="1:1" s="42" customFormat="1" ht="12.75" hidden="1">
      <c r="A78" s="82"/>
    </row>
    <row r="79" spans="1:1" s="42" customFormat="1" ht="12.75" hidden="1">
      <c r="A79" s="82"/>
    </row>
    <row r="80" spans="1:1" s="42" customFormat="1" ht="12.75" hidden="1">
      <c r="A80" s="82"/>
    </row>
    <row r="81" spans="1:1" s="42" customFormat="1" ht="12.75" hidden="1">
      <c r="A81" s="82"/>
    </row>
    <row r="82" spans="1:1" s="42" customFormat="1" ht="12.75" hidden="1">
      <c r="A82" s="82"/>
    </row>
    <row r="83" spans="1:1" s="42" customFormat="1" ht="12.75" hidden="1">
      <c r="A83" s="82"/>
    </row>
    <row r="84" spans="1:1" s="42" customFormat="1" ht="12.75" hidden="1">
      <c r="A84" s="82"/>
    </row>
    <row r="85" spans="1:1" s="42" customFormat="1" ht="12.75" hidden="1">
      <c r="A85" s="82"/>
    </row>
    <row r="86" spans="1:1" s="42" customFormat="1" ht="12.75" hidden="1">
      <c r="A86" s="82"/>
    </row>
    <row r="87" spans="1:1" s="42" customFormat="1" ht="12.75" hidden="1">
      <c r="A87" s="82"/>
    </row>
    <row r="88" spans="1:1" s="42" customFormat="1" ht="12.75" hidden="1">
      <c r="A88" s="82"/>
    </row>
    <row r="89" spans="1:1" s="42" customFormat="1" ht="12.75" hidden="1">
      <c r="A89" s="82"/>
    </row>
    <row r="90" spans="1:1" s="42" customFormat="1" ht="12.75" hidden="1">
      <c r="A90" s="82"/>
    </row>
    <row r="91" spans="1:1" s="42" customFormat="1" ht="12.75" hidden="1">
      <c r="A91" s="82"/>
    </row>
    <row r="92" spans="1:1" s="42" customFormat="1" ht="12.75" hidden="1">
      <c r="A92" s="82"/>
    </row>
    <row r="93" spans="1:1" s="42" customFormat="1" ht="12.75" hidden="1">
      <c r="A93" s="82"/>
    </row>
    <row r="94" spans="1:1" s="42" customFormat="1" ht="12.75" hidden="1">
      <c r="A94" s="82"/>
    </row>
    <row r="95" spans="1:1" s="42" customFormat="1" ht="12.75" hidden="1">
      <c r="A95" s="82"/>
    </row>
    <row r="96" spans="1:1" s="42" customFormat="1" ht="12.75" hidden="1">
      <c r="A96" s="82"/>
    </row>
    <row r="97" spans="1:1" s="42" customFormat="1" ht="12.75" hidden="1">
      <c r="A97" s="82"/>
    </row>
    <row r="98" spans="1:1" s="42" customFormat="1" ht="12.75" hidden="1">
      <c r="A98" s="82"/>
    </row>
    <row r="99" spans="1:1" s="42" customFormat="1" ht="12.75" hidden="1">
      <c r="A99" s="82"/>
    </row>
    <row r="100" spans="1:1" s="42" customFormat="1" ht="12.75" hidden="1">
      <c r="A100" s="82"/>
    </row>
    <row r="101" spans="1:1" s="42" customFormat="1" ht="12.75" hidden="1">
      <c r="A101" s="82"/>
    </row>
    <row r="102" spans="1:1" s="42" customFormat="1" ht="12.75" hidden="1">
      <c r="A102" s="82"/>
    </row>
    <row r="103" spans="1:1" s="42" customFormat="1" ht="12.75" hidden="1">
      <c r="A103" s="82"/>
    </row>
    <row r="104" spans="1:1" s="42" customFormat="1" ht="12.75" hidden="1">
      <c r="A104" s="82"/>
    </row>
    <row r="105" spans="1:1" s="42" customFormat="1" ht="12.75" hidden="1">
      <c r="A105" s="82"/>
    </row>
    <row r="106" spans="1:1" s="42" customFormat="1" ht="12.75" hidden="1">
      <c r="A106" s="82"/>
    </row>
    <row r="107" spans="1:1" s="42" customFormat="1" ht="12.75" hidden="1">
      <c r="A107" s="82"/>
    </row>
    <row r="108" spans="1:1" s="42" customFormat="1" ht="12.75" hidden="1">
      <c r="A108" s="82"/>
    </row>
    <row r="109" spans="1:1" s="42" customFormat="1" ht="12.75" hidden="1">
      <c r="A109" s="82"/>
    </row>
    <row r="110" spans="1:1" s="42" customFormat="1" ht="12.75" hidden="1">
      <c r="A110" s="82"/>
    </row>
    <row r="111" spans="1:1" s="42" customFormat="1" ht="12.75" hidden="1">
      <c r="A111" s="82"/>
    </row>
    <row r="112" spans="1:1" s="42" customFormat="1" ht="12.75" hidden="1">
      <c r="A112" s="82"/>
    </row>
    <row r="113" spans="1:1" s="42" customFormat="1" ht="12.75" hidden="1">
      <c r="A113" s="82"/>
    </row>
    <row r="114" spans="1:1" s="42" customFormat="1" ht="12.75" hidden="1">
      <c r="A114" s="82"/>
    </row>
    <row r="115" spans="1:1" s="42" customFormat="1" ht="12.75" hidden="1">
      <c r="A115" s="82"/>
    </row>
    <row r="116" spans="1:1" s="42" customFormat="1" ht="12.75" hidden="1">
      <c r="A116" s="82"/>
    </row>
    <row r="117" spans="1:1" s="42" customFormat="1" ht="12.75" hidden="1">
      <c r="A117" s="82"/>
    </row>
    <row r="118" spans="1:1" s="42" customFormat="1" ht="12.75" hidden="1">
      <c r="A118" s="82"/>
    </row>
    <row r="119" spans="1:1" s="42" customFormat="1" ht="12.75" hidden="1">
      <c r="A119" s="82"/>
    </row>
    <row r="120" spans="1:1" s="42" customFormat="1" ht="12.75" hidden="1">
      <c r="A120" s="82"/>
    </row>
    <row r="121" spans="1:1" s="42" customFormat="1" ht="12.75" hidden="1">
      <c r="A121" s="82"/>
    </row>
    <row r="122" spans="1:1" s="42" customFormat="1" ht="12.75" hidden="1">
      <c r="A122" s="82"/>
    </row>
    <row r="123" spans="1:1" s="42" customFormat="1" ht="12.75" hidden="1">
      <c r="A123" s="82"/>
    </row>
    <row r="124" spans="1:1" s="42" customFormat="1" ht="12.75" hidden="1">
      <c r="A124" s="82"/>
    </row>
    <row r="125" spans="1:1" s="42" customFormat="1" ht="12.75" hidden="1">
      <c r="A125" s="82"/>
    </row>
    <row r="126" spans="1:1" s="42" customFormat="1" ht="12.75" hidden="1">
      <c r="A126" s="82"/>
    </row>
    <row r="127" spans="1:1" s="42" customFormat="1" ht="12.75" hidden="1">
      <c r="A127" s="82"/>
    </row>
    <row r="128" spans="1:1" s="42" customFormat="1" ht="12.75" hidden="1">
      <c r="A128" s="82"/>
    </row>
    <row r="129" spans="1:1" s="42" customFormat="1" ht="12.75" hidden="1">
      <c r="A129" s="82"/>
    </row>
    <row r="130" spans="1:1" s="42" customFormat="1" ht="12.75" hidden="1">
      <c r="A130" s="82"/>
    </row>
    <row r="131" spans="1:1" s="42" customFormat="1" ht="12.75" hidden="1">
      <c r="A131" s="82"/>
    </row>
    <row r="132" spans="1:1" s="42" customFormat="1" ht="12.75" hidden="1">
      <c r="A132" s="82"/>
    </row>
    <row r="133" spans="1:1" s="42" customFormat="1" ht="12.75" hidden="1">
      <c r="A133" s="82"/>
    </row>
    <row r="134" spans="1:1" s="42" customFormat="1" ht="12.75" hidden="1">
      <c r="A134" s="82"/>
    </row>
    <row r="135" spans="1:1" s="42" customFormat="1" ht="12.75" hidden="1">
      <c r="A135" s="82"/>
    </row>
    <row r="136" spans="1:1" s="42" customFormat="1" ht="12.75" hidden="1">
      <c r="A136" s="82"/>
    </row>
    <row r="137" spans="1:1" s="42" customFormat="1" ht="12.75" hidden="1">
      <c r="A137" s="82"/>
    </row>
    <row r="138" spans="1:1" s="42" customFormat="1" ht="12.75" hidden="1">
      <c r="A138" s="82"/>
    </row>
    <row r="139" spans="1:1" s="42" customFormat="1" ht="12.75" hidden="1">
      <c r="A139" s="82"/>
    </row>
    <row r="140" spans="1:1" s="42" customFormat="1" ht="12.75" hidden="1">
      <c r="A140" s="82"/>
    </row>
    <row r="141" spans="1:1" s="42" customFormat="1" ht="12.75" hidden="1">
      <c r="A141" s="82"/>
    </row>
    <row r="142" spans="1:1" s="42" customFormat="1" ht="12.75" hidden="1">
      <c r="A142" s="82"/>
    </row>
    <row r="143" spans="1:1" s="42" customFormat="1" ht="12.75" hidden="1">
      <c r="A143" s="82"/>
    </row>
    <row r="144" spans="1:1" s="42" customFormat="1" ht="12.75" hidden="1">
      <c r="A144" s="82"/>
    </row>
  </sheetData>
  <mergeCells count="19">
    <mergeCell ref="B3:B4"/>
    <mergeCell ref="F3:F4"/>
    <mergeCell ref="E3:E4"/>
    <mergeCell ref="D3:D4"/>
    <mergeCell ref="C3:C4"/>
    <mergeCell ref="K3:K4"/>
    <mergeCell ref="J3:J4"/>
    <mergeCell ref="I3:I4"/>
    <mergeCell ref="H3:H4"/>
    <mergeCell ref="G3:G4"/>
    <mergeCell ref="H5:H6"/>
    <mergeCell ref="I5:I6"/>
    <mergeCell ref="J5:J6"/>
    <mergeCell ref="K5:K6"/>
    <mergeCell ref="C5:C6"/>
    <mergeCell ref="D5:D6"/>
    <mergeCell ref="E5:E6"/>
    <mergeCell ref="F5:F6"/>
    <mergeCell ref="G5:G6"/>
  </mergeCells>
  <conditionalFormatting sqref="K51">
    <cfRule type="containsText" dxfId="176" priority="1" operator="containsText" text="Totals match">
      <formula>NOT(ISERROR(SEARCH("Totals match",K51)))</formula>
    </cfRule>
    <cfRule type="containsText" dxfId="175" priority="2" operator="containsText" text="Totals don't match">
      <formula>NOT(ISERROR(SEARCH("Totals don't match",K51)))</formula>
    </cfRule>
  </conditionalFormatting>
  <hyperlinks>
    <hyperlink ref="B1" location="ToC!A1" display="Back to Table of Contents" xr:uid="{B54A3D36-5575-4231-A022-2E9E101577BE}"/>
  </hyperlinks>
  <pageMargins left="0.5" right="0.5" top="0.5" bottom="0.5" header="0.25" footer="0.3"/>
  <pageSetup scale="72" fitToWidth="0" orientation="landscape" r:id="rId1"/>
  <headerFooter>
    <oddFooter>&amp;L&amp;G&amp;CSupplementary Regulatory Capital Disclosure&amp;R Page &amp;P of &amp;N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E1420-F2A2-4479-9036-EA30C3E476E6}">
  <sheetPr>
    <pageSetUpPr fitToPage="1"/>
  </sheetPr>
  <dimension ref="A1:S6"/>
  <sheetViews>
    <sheetView zoomScale="85" zoomScaleNormal="85" workbookViewId="0"/>
  </sheetViews>
  <sheetFormatPr defaultColWidth="0" defaultRowHeight="15" zeroHeight="1"/>
  <cols>
    <col min="1" max="1" width="2.140625" style="90" customWidth="1"/>
    <col min="2" max="2" width="88.42578125" style="90" customWidth="1"/>
    <col min="3" max="3" width="2.5703125" style="90" customWidth="1"/>
    <col min="4" max="4" width="99.140625" style="90" customWidth="1"/>
    <col min="5" max="5" width="2" style="90" customWidth="1"/>
    <col min="6" max="16384" width="9.140625" style="90" hidden="1"/>
  </cols>
  <sheetData>
    <row r="1" spans="2:19">
      <c r="B1" s="301" t="s">
        <v>127</v>
      </c>
    </row>
    <row r="2" spans="2:19" s="1000" customFormat="1" ht="20.100000000000001" customHeight="1">
      <c r="B2" s="1850" t="s">
        <v>14</v>
      </c>
      <c r="C2" s="1851"/>
      <c r="D2" s="1852"/>
      <c r="F2" s="1009"/>
      <c r="G2" s="1009"/>
      <c r="H2" s="1009"/>
      <c r="I2" s="1009"/>
      <c r="J2" s="1009"/>
      <c r="K2" s="1009"/>
      <c r="L2" s="1009"/>
      <c r="M2" s="1009"/>
      <c r="N2" s="1009"/>
      <c r="O2" s="1009"/>
      <c r="P2" s="1009"/>
      <c r="Q2" s="1009"/>
      <c r="R2" s="1009"/>
      <c r="S2" s="1009"/>
    </row>
    <row r="3" spans="2:19" ht="340.5" customHeight="1">
      <c r="B3" s="974"/>
      <c r="D3" s="975"/>
    </row>
    <row r="4" spans="2:19" ht="275.25" customHeight="1">
      <c r="B4" s="974"/>
      <c r="D4" s="975"/>
    </row>
    <row r="5" spans="2:19" ht="150" customHeight="1">
      <c r="B5" s="976"/>
      <c r="C5" s="977"/>
      <c r="D5" s="978"/>
    </row>
    <row r="6" spans="2:19"/>
  </sheetData>
  <mergeCells count="1">
    <mergeCell ref="B2:D2"/>
  </mergeCells>
  <hyperlinks>
    <hyperlink ref="B1" location="ToC!A1" display="Back to Table of Contents" xr:uid="{4F6F43AB-071E-4B4A-B4B0-68C91080DCC3}"/>
  </hyperlinks>
  <pageMargins left="0.5" right="0.55000000000000004" top="0.5" bottom="0.5" header="0.25" footer="0.3"/>
  <pageSetup scale="65" orientation="landscape" r:id="rId1"/>
  <headerFooter>
    <oddFooter>&amp;L&amp;G&amp;CSupplementary Regulatory Capital Disclosure&amp;RPage &amp;P of &amp;N</oddFooter>
  </headerFooter>
  <drawing r:id="rId2"/>
  <legacyDrawingHF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sheetPr>
  <dimension ref="A1:S180"/>
  <sheetViews>
    <sheetView zoomScale="115" zoomScaleNormal="115" workbookViewId="0"/>
  </sheetViews>
  <sheetFormatPr defaultColWidth="0" defaultRowHeight="15" zeroHeight="1"/>
  <cols>
    <col min="1" max="1" width="1.5703125" style="90" customWidth="1"/>
    <col min="2" max="2" width="24.5703125" style="90" customWidth="1"/>
    <col min="3" max="3" width="22.42578125" style="90" customWidth="1"/>
    <col min="4" max="7" width="15.5703125" style="90" customWidth="1"/>
    <col min="8" max="8" width="16.42578125" style="96" customWidth="1"/>
    <col min="9" max="10" width="15.5703125" style="90" customWidth="1"/>
    <col min="11" max="11" width="1.5703125" customWidth="1"/>
    <col min="12" max="16384" width="8.5703125" hidden="1"/>
  </cols>
  <sheetData>
    <row r="1" spans="1:19" ht="12" customHeight="1">
      <c r="B1" s="303" t="s">
        <v>127</v>
      </c>
      <c r="K1" s="90"/>
      <c r="L1" s="90"/>
      <c r="M1" s="90"/>
      <c r="N1" s="90"/>
      <c r="O1" s="90"/>
      <c r="P1" s="90"/>
      <c r="Q1" s="90"/>
      <c r="R1" s="90"/>
      <c r="S1" s="90"/>
    </row>
    <row r="2" spans="1:19" s="1001" customFormat="1" ht="20.100000000000001" customHeight="1">
      <c r="A2" s="1000"/>
      <c r="B2" s="1285" t="s">
        <v>1031</v>
      </c>
      <c r="C2" s="1286"/>
      <c r="D2" s="1286"/>
      <c r="E2" s="1286"/>
      <c r="F2" s="1286"/>
      <c r="G2" s="1286"/>
      <c r="H2" s="1286"/>
      <c r="I2" s="1286"/>
      <c r="J2" s="1287"/>
      <c r="K2" s="1000"/>
    </row>
    <row r="3" spans="1:19" ht="15" customHeight="1">
      <c r="B3" s="2120" t="s">
        <v>129</v>
      </c>
      <c r="C3" s="2122" t="s">
        <v>867</v>
      </c>
      <c r="D3" s="1359" t="s">
        <v>211</v>
      </c>
      <c r="E3" s="1359" t="s">
        <v>384</v>
      </c>
      <c r="F3" s="1359" t="s">
        <v>387</v>
      </c>
      <c r="G3" s="1359" t="s">
        <v>422</v>
      </c>
      <c r="H3" s="1360" t="s">
        <v>423</v>
      </c>
      <c r="I3" s="1359" t="s">
        <v>424</v>
      </c>
      <c r="J3" s="1361" t="s">
        <v>425</v>
      </c>
      <c r="K3" s="90"/>
    </row>
    <row r="4" spans="1:19" s="42" customFormat="1" ht="27" customHeight="1">
      <c r="A4" s="82"/>
      <c r="B4" s="2121"/>
      <c r="C4" s="2123"/>
      <c r="D4" s="1362" t="s">
        <v>1013</v>
      </c>
      <c r="E4" s="1362" t="s">
        <v>1032</v>
      </c>
      <c r="F4" s="1362" t="s">
        <v>1033</v>
      </c>
      <c r="G4" s="1362" t="s">
        <v>1034</v>
      </c>
      <c r="H4" s="1362" t="s">
        <v>1035</v>
      </c>
      <c r="I4" s="1362" t="s">
        <v>1036</v>
      </c>
      <c r="J4" s="1363" t="s">
        <v>1037</v>
      </c>
      <c r="K4" s="82"/>
    </row>
    <row r="5" spans="1:19" s="42" customFormat="1" ht="15.75">
      <c r="A5" s="82"/>
      <c r="B5" s="1348" t="str">
        <f>CurrQtr</f>
        <v>Q2 2022</v>
      </c>
      <c r="C5" s="728"/>
      <c r="D5" s="729"/>
      <c r="E5" s="729"/>
      <c r="F5" s="729"/>
      <c r="G5" s="729"/>
      <c r="H5" s="730"/>
      <c r="I5" s="729"/>
      <c r="J5" s="1349"/>
      <c r="K5" s="82"/>
    </row>
    <row r="6" spans="1:19" s="42" customFormat="1" ht="9" customHeight="1">
      <c r="A6" s="82"/>
      <c r="B6" s="2046" t="s">
        <v>178</v>
      </c>
      <c r="C6" s="390"/>
      <c r="D6" s="390"/>
      <c r="E6" s="390"/>
      <c r="F6" s="672"/>
      <c r="G6" s="390"/>
      <c r="H6" s="679"/>
      <c r="I6" s="390"/>
      <c r="J6" s="1350"/>
      <c r="K6" s="82"/>
    </row>
    <row r="7" spans="1:19" s="42" customFormat="1" ht="15" customHeight="1">
      <c r="A7" s="82"/>
      <c r="B7" s="2046"/>
      <c r="C7" s="592" t="s">
        <v>886</v>
      </c>
      <c r="D7" s="680">
        <v>5732</v>
      </c>
      <c r="E7" s="607">
        <v>2.5634019744166699E-4</v>
      </c>
      <c r="F7" s="356">
        <v>54</v>
      </c>
      <c r="G7" s="607">
        <v>0.155</v>
      </c>
      <c r="H7" s="724">
        <v>3.13</v>
      </c>
      <c r="I7" s="680">
        <v>120</v>
      </c>
      <c r="J7" s="1351">
        <v>2.1000000000000001E-2</v>
      </c>
      <c r="K7" s="82"/>
    </row>
    <row r="8" spans="1:19" s="42" customFormat="1" ht="15" customHeight="1">
      <c r="A8" s="82"/>
      <c r="B8" s="2046"/>
      <c r="C8" s="592" t="s">
        <v>887</v>
      </c>
      <c r="D8" s="680">
        <v>43</v>
      </c>
      <c r="E8" s="607">
        <v>1.6333070398892101E-3</v>
      </c>
      <c r="F8" s="356">
        <v>3</v>
      </c>
      <c r="G8" s="607">
        <v>0.16750000000000001</v>
      </c>
      <c r="H8" s="724">
        <v>0.19</v>
      </c>
      <c r="I8" s="680">
        <v>4</v>
      </c>
      <c r="J8" s="1351">
        <v>9.6000000000000002E-2</v>
      </c>
      <c r="K8" s="82"/>
    </row>
    <row r="9" spans="1:19" s="42" customFormat="1" ht="15" customHeight="1">
      <c r="A9" s="82"/>
      <c r="B9" s="2046"/>
      <c r="C9" s="592" t="s">
        <v>888</v>
      </c>
      <c r="D9" s="680">
        <v>91</v>
      </c>
      <c r="E9" s="607">
        <v>4.2929999999999999E-3</v>
      </c>
      <c r="F9" s="356">
        <v>2</v>
      </c>
      <c r="G9" s="607">
        <v>0.25</v>
      </c>
      <c r="H9" s="724">
        <v>0.46</v>
      </c>
      <c r="I9" s="680">
        <v>22</v>
      </c>
      <c r="J9" s="1351">
        <v>0.246</v>
      </c>
      <c r="K9" s="82"/>
    </row>
    <row r="10" spans="1:19" s="42" customFormat="1" ht="15" customHeight="1">
      <c r="A10" s="82"/>
      <c r="B10" s="2046"/>
      <c r="C10" s="592" t="s">
        <v>889</v>
      </c>
      <c r="D10" s="680">
        <v>4</v>
      </c>
      <c r="E10" s="607">
        <v>6.8919999999999997E-3</v>
      </c>
      <c r="F10" s="356">
        <v>2</v>
      </c>
      <c r="G10" s="607">
        <v>0.25</v>
      </c>
      <c r="H10" s="724">
        <v>1</v>
      </c>
      <c r="I10" s="680">
        <v>1</v>
      </c>
      <c r="J10" s="1351">
        <v>0.36299999999999999</v>
      </c>
      <c r="K10" s="82"/>
    </row>
    <row r="11" spans="1:19" s="42" customFormat="1" ht="15" customHeight="1">
      <c r="A11" s="82"/>
      <c r="B11" s="2046"/>
      <c r="C11" s="592" t="s">
        <v>890</v>
      </c>
      <c r="D11" s="680">
        <v>0</v>
      </c>
      <c r="E11" s="607">
        <v>0</v>
      </c>
      <c r="F11" s="356">
        <v>0</v>
      </c>
      <c r="G11" s="607">
        <v>0</v>
      </c>
      <c r="H11" s="724">
        <v>0</v>
      </c>
      <c r="I11" s="680">
        <v>0</v>
      </c>
      <c r="J11" s="1351">
        <v>0</v>
      </c>
      <c r="K11" s="82"/>
    </row>
    <row r="12" spans="1:19" s="42" customFormat="1" ht="15" customHeight="1">
      <c r="A12" s="82"/>
      <c r="B12" s="2046"/>
      <c r="C12" s="592" t="s">
        <v>891</v>
      </c>
      <c r="D12" s="680">
        <v>0</v>
      </c>
      <c r="E12" s="607">
        <v>0</v>
      </c>
      <c r="F12" s="356">
        <v>0</v>
      </c>
      <c r="G12" s="607">
        <v>0</v>
      </c>
      <c r="H12" s="724">
        <v>0</v>
      </c>
      <c r="I12" s="680">
        <v>0</v>
      </c>
      <c r="J12" s="1351">
        <v>0</v>
      </c>
      <c r="K12" s="82"/>
    </row>
    <row r="13" spans="1:19" s="42" customFormat="1" ht="15" customHeight="1">
      <c r="A13" s="82"/>
      <c r="B13" s="2046"/>
      <c r="C13" s="592" t="s">
        <v>892</v>
      </c>
      <c r="D13" s="680">
        <v>0</v>
      </c>
      <c r="E13" s="607">
        <v>0</v>
      </c>
      <c r="F13" s="356">
        <v>0</v>
      </c>
      <c r="G13" s="607">
        <v>0</v>
      </c>
      <c r="H13" s="724">
        <v>0</v>
      </c>
      <c r="I13" s="680">
        <v>0</v>
      </c>
      <c r="J13" s="1351">
        <v>0</v>
      </c>
      <c r="K13" s="82"/>
    </row>
    <row r="14" spans="1:19" s="42" customFormat="1" ht="15" customHeight="1">
      <c r="A14" s="82"/>
      <c r="B14" s="2046"/>
      <c r="C14" s="628" t="s">
        <v>893</v>
      </c>
      <c r="D14" s="682">
        <v>0</v>
      </c>
      <c r="E14" s="684">
        <v>0</v>
      </c>
      <c r="F14" s="721">
        <v>0</v>
      </c>
      <c r="G14" s="684">
        <v>0</v>
      </c>
      <c r="H14" s="725">
        <v>0</v>
      </c>
      <c r="I14" s="682">
        <v>0</v>
      </c>
      <c r="J14" s="1352">
        <v>0</v>
      </c>
      <c r="K14" s="82"/>
    </row>
    <row r="15" spans="1:19" s="42" customFormat="1" ht="15" customHeight="1">
      <c r="A15" s="82"/>
      <c r="B15" s="2046"/>
      <c r="C15" s="639" t="s">
        <v>894</v>
      </c>
      <c r="D15" s="686">
        <v>5870</v>
      </c>
      <c r="E15" s="688">
        <v>3.3362762038177879E-4</v>
      </c>
      <c r="F15" s="722">
        <v>61</v>
      </c>
      <c r="G15" s="688">
        <v>0.15659190319975416</v>
      </c>
      <c r="H15" s="726">
        <v>3.0623427799996872</v>
      </c>
      <c r="I15" s="686">
        <v>147</v>
      </c>
      <c r="J15" s="1353">
        <v>2.5000000000000001E-2</v>
      </c>
      <c r="K15" s="82"/>
    </row>
    <row r="16" spans="1:19" s="42" customFormat="1" ht="9" customHeight="1">
      <c r="A16" s="82"/>
      <c r="B16" s="2046" t="s">
        <v>177</v>
      </c>
      <c r="C16" s="390"/>
      <c r="D16" s="390"/>
      <c r="E16" s="679"/>
      <c r="F16" s="353"/>
      <c r="G16" s="679"/>
      <c r="H16" s="679"/>
      <c r="I16" s="390"/>
      <c r="J16" s="1354"/>
      <c r="K16" s="82"/>
    </row>
    <row r="17" spans="1:11" s="42" customFormat="1" ht="15" customHeight="1">
      <c r="A17" s="82"/>
      <c r="B17" s="2046"/>
      <c r="C17" s="592" t="s">
        <v>886</v>
      </c>
      <c r="D17" s="680">
        <v>10619</v>
      </c>
      <c r="E17" s="607">
        <v>5.6912995833942304E-4</v>
      </c>
      <c r="F17" s="356">
        <v>160</v>
      </c>
      <c r="G17" s="607">
        <v>0.3075</v>
      </c>
      <c r="H17" s="724">
        <v>1.37</v>
      </c>
      <c r="I17" s="680">
        <v>1084</v>
      </c>
      <c r="J17" s="1351">
        <v>0.10199999999999999</v>
      </c>
      <c r="K17" s="82"/>
    </row>
    <row r="18" spans="1:11" s="42" customFormat="1" ht="15" customHeight="1">
      <c r="A18" s="82"/>
      <c r="B18" s="2046"/>
      <c r="C18" s="592" t="s">
        <v>887</v>
      </c>
      <c r="D18" s="680">
        <v>636</v>
      </c>
      <c r="E18" s="607">
        <v>1.8689003974390001E-3</v>
      </c>
      <c r="F18" s="356">
        <v>27</v>
      </c>
      <c r="G18" s="607">
        <v>0.36</v>
      </c>
      <c r="H18" s="724">
        <v>0.42</v>
      </c>
      <c r="I18" s="680">
        <v>141</v>
      </c>
      <c r="J18" s="1351">
        <v>0.222</v>
      </c>
      <c r="K18" s="82"/>
    </row>
    <row r="19" spans="1:11" s="42" customFormat="1" ht="15" customHeight="1">
      <c r="A19" s="82"/>
      <c r="B19" s="2046"/>
      <c r="C19" s="592" t="s">
        <v>888</v>
      </c>
      <c r="D19" s="680">
        <v>350</v>
      </c>
      <c r="E19" s="607">
        <v>3.4536363925177799E-3</v>
      </c>
      <c r="F19" s="356">
        <v>52</v>
      </c>
      <c r="G19" s="607">
        <v>0.36799999999999999</v>
      </c>
      <c r="H19" s="724">
        <v>2.19</v>
      </c>
      <c r="I19" s="680">
        <v>133</v>
      </c>
      <c r="J19" s="1351">
        <v>0.38100000000000001</v>
      </c>
      <c r="K19" s="82"/>
    </row>
    <row r="20" spans="1:11" s="42" customFormat="1" ht="15" customHeight="1">
      <c r="A20" s="82"/>
      <c r="B20" s="2046"/>
      <c r="C20" s="592" t="s">
        <v>889</v>
      </c>
      <c r="D20" s="680">
        <v>6</v>
      </c>
      <c r="E20" s="607">
        <v>6.7722814793520396E-3</v>
      </c>
      <c r="F20" s="356">
        <v>4</v>
      </c>
      <c r="G20" s="607">
        <v>0.30709999999999998</v>
      </c>
      <c r="H20" s="724">
        <v>1.55</v>
      </c>
      <c r="I20" s="680">
        <v>3</v>
      </c>
      <c r="J20" s="1351">
        <v>0.47599999999999998</v>
      </c>
      <c r="K20" s="82"/>
    </row>
    <row r="21" spans="1:11" s="42" customFormat="1" ht="15" customHeight="1">
      <c r="A21" s="82"/>
      <c r="B21" s="2046"/>
      <c r="C21" s="592" t="s">
        <v>890</v>
      </c>
      <c r="D21" s="680">
        <v>0</v>
      </c>
      <c r="E21" s="607">
        <v>0</v>
      </c>
      <c r="F21" s="356">
        <v>0</v>
      </c>
      <c r="G21" s="607">
        <v>0</v>
      </c>
      <c r="H21" s="724">
        <v>0</v>
      </c>
      <c r="I21" s="680">
        <v>0</v>
      </c>
      <c r="J21" s="1351">
        <v>0</v>
      </c>
      <c r="K21" s="82"/>
    </row>
    <row r="22" spans="1:11" s="42" customFormat="1" ht="15" customHeight="1">
      <c r="A22" s="82"/>
      <c r="B22" s="2046"/>
      <c r="C22" s="592" t="s">
        <v>891</v>
      </c>
      <c r="D22" s="680">
        <v>0</v>
      </c>
      <c r="E22" s="607">
        <v>2.5597000000000002E-2</v>
      </c>
      <c r="F22" s="356">
        <v>2</v>
      </c>
      <c r="G22" s="607">
        <v>0.4</v>
      </c>
      <c r="H22" s="724">
        <v>1.76</v>
      </c>
      <c r="I22" s="680">
        <v>0</v>
      </c>
      <c r="J22" s="1351">
        <v>0.98099999999999998</v>
      </c>
      <c r="K22" s="82"/>
    </row>
    <row r="23" spans="1:11" s="42" customFormat="1" ht="15" customHeight="1">
      <c r="A23" s="82"/>
      <c r="B23" s="2046"/>
      <c r="C23" s="592" t="s">
        <v>892</v>
      </c>
      <c r="D23" s="680">
        <v>1</v>
      </c>
      <c r="E23" s="607">
        <v>0.34443400000000002</v>
      </c>
      <c r="F23" s="356">
        <v>1</v>
      </c>
      <c r="G23" s="607">
        <v>0.4</v>
      </c>
      <c r="H23" s="724">
        <v>2.57</v>
      </c>
      <c r="I23" s="680">
        <v>1</v>
      </c>
      <c r="J23" s="1351">
        <v>2.2160000000000002</v>
      </c>
      <c r="K23" s="82"/>
    </row>
    <row r="24" spans="1:11" s="42" customFormat="1" ht="15" customHeight="1">
      <c r="A24" s="82"/>
      <c r="B24" s="2046"/>
      <c r="C24" s="628" t="s">
        <v>893</v>
      </c>
      <c r="D24" s="682">
        <v>0</v>
      </c>
      <c r="E24" s="684">
        <v>0</v>
      </c>
      <c r="F24" s="721">
        <v>0</v>
      </c>
      <c r="G24" s="684">
        <v>0</v>
      </c>
      <c r="H24" s="725">
        <v>0</v>
      </c>
      <c r="I24" s="682">
        <v>0</v>
      </c>
      <c r="J24" s="1352">
        <v>0</v>
      </c>
      <c r="K24" s="82"/>
    </row>
    <row r="25" spans="1:11" s="42" customFormat="1" ht="15" customHeight="1">
      <c r="A25" s="82"/>
      <c r="B25" s="2046"/>
      <c r="C25" s="639" t="s">
        <v>894</v>
      </c>
      <c r="D25" s="686">
        <v>11612</v>
      </c>
      <c r="E25" s="688">
        <v>7.4821270632030297E-4</v>
      </c>
      <c r="F25" s="722">
        <v>246</v>
      </c>
      <c r="G25" s="688">
        <v>0.31218670836498191</v>
      </c>
      <c r="H25" s="726">
        <v>1.3447392231856139</v>
      </c>
      <c r="I25" s="686">
        <v>1362</v>
      </c>
      <c r="J25" s="1353">
        <v>0.11700000000000001</v>
      </c>
      <c r="K25" s="82"/>
    </row>
    <row r="26" spans="1:11" s="42" customFormat="1" ht="7.35" customHeight="1">
      <c r="A26" s="82"/>
      <c r="B26" s="2046" t="s">
        <v>172</v>
      </c>
      <c r="C26" s="390"/>
      <c r="D26" s="390"/>
      <c r="E26" s="679"/>
      <c r="F26" s="353"/>
      <c r="G26" s="679"/>
      <c r="H26" s="679"/>
      <c r="I26" s="390"/>
      <c r="J26" s="1354"/>
      <c r="K26" s="82"/>
    </row>
    <row r="27" spans="1:11" s="42" customFormat="1" ht="15" customHeight="1">
      <c r="A27" s="82"/>
      <c r="B27" s="2046"/>
      <c r="C27" s="592" t="s">
        <v>886</v>
      </c>
      <c r="D27" s="680">
        <v>38948</v>
      </c>
      <c r="E27" s="607">
        <v>7.0909209272867297E-4</v>
      </c>
      <c r="F27" s="356">
        <v>4141</v>
      </c>
      <c r="G27" s="607">
        <v>0.4491</v>
      </c>
      <c r="H27" s="724">
        <v>0.49</v>
      </c>
      <c r="I27" s="680">
        <v>4981</v>
      </c>
      <c r="J27" s="1351">
        <v>0.128</v>
      </c>
      <c r="K27" s="82"/>
    </row>
    <row r="28" spans="1:11" s="42" customFormat="1" ht="15" customHeight="1">
      <c r="A28" s="82"/>
      <c r="B28" s="2046"/>
      <c r="C28" s="592" t="s">
        <v>887</v>
      </c>
      <c r="D28" s="680">
        <v>3593</v>
      </c>
      <c r="E28" s="607">
        <v>1.65297676303407E-3</v>
      </c>
      <c r="F28" s="356">
        <v>460</v>
      </c>
      <c r="G28" s="607">
        <v>0.43959999999999999</v>
      </c>
      <c r="H28" s="724">
        <v>1.38</v>
      </c>
      <c r="I28" s="680">
        <v>998</v>
      </c>
      <c r="J28" s="1351">
        <v>0.27800000000000002</v>
      </c>
      <c r="K28" s="82"/>
    </row>
    <row r="29" spans="1:11" s="42" customFormat="1" ht="15" customHeight="1">
      <c r="A29" s="82"/>
      <c r="B29" s="2046"/>
      <c r="C29" s="592" t="s">
        <v>888</v>
      </c>
      <c r="D29" s="680">
        <v>4370</v>
      </c>
      <c r="E29" s="607">
        <v>3.6658429971156798E-3</v>
      </c>
      <c r="F29" s="356">
        <v>718</v>
      </c>
      <c r="G29" s="607">
        <v>0.43980000000000002</v>
      </c>
      <c r="H29" s="724">
        <v>1.56</v>
      </c>
      <c r="I29" s="680">
        <v>1952</v>
      </c>
      <c r="J29" s="1351">
        <v>0.44700000000000001</v>
      </c>
      <c r="K29" s="82"/>
    </row>
    <row r="30" spans="1:11" s="42" customFormat="1" ht="15" customHeight="1">
      <c r="A30" s="82"/>
      <c r="B30" s="2046"/>
      <c r="C30" s="592" t="s">
        <v>889</v>
      </c>
      <c r="D30" s="680">
        <v>1419</v>
      </c>
      <c r="E30" s="607">
        <v>6.6183325958859597E-3</v>
      </c>
      <c r="F30" s="356">
        <v>277</v>
      </c>
      <c r="G30" s="607">
        <v>0.46889999999999998</v>
      </c>
      <c r="H30" s="724">
        <v>1.62</v>
      </c>
      <c r="I30" s="680">
        <v>969</v>
      </c>
      <c r="J30" s="1351">
        <v>0.68300000000000005</v>
      </c>
      <c r="K30" s="82"/>
    </row>
    <row r="31" spans="1:11" s="42" customFormat="1" ht="15" customHeight="1">
      <c r="A31" s="82"/>
      <c r="B31" s="2046"/>
      <c r="C31" s="592" t="s">
        <v>890</v>
      </c>
      <c r="D31" s="680">
        <v>292</v>
      </c>
      <c r="E31" s="607">
        <v>1.3282E-2</v>
      </c>
      <c r="F31" s="356">
        <v>57</v>
      </c>
      <c r="G31" s="607">
        <v>0.2591</v>
      </c>
      <c r="H31" s="724">
        <v>1.58</v>
      </c>
      <c r="I31" s="680">
        <v>146</v>
      </c>
      <c r="J31" s="1351">
        <v>0.502</v>
      </c>
      <c r="K31" s="82"/>
    </row>
    <row r="32" spans="1:11" s="42" customFormat="1" ht="15" customHeight="1">
      <c r="A32" s="82"/>
      <c r="B32" s="2046"/>
      <c r="C32" s="592" t="s">
        <v>891</v>
      </c>
      <c r="D32" s="680">
        <v>362</v>
      </c>
      <c r="E32" s="607">
        <v>2.9526737987446799E-2</v>
      </c>
      <c r="F32" s="356">
        <v>39</v>
      </c>
      <c r="G32" s="607">
        <v>0.22900000000000001</v>
      </c>
      <c r="H32" s="724">
        <v>1.36</v>
      </c>
      <c r="I32" s="680">
        <v>225</v>
      </c>
      <c r="J32" s="1351">
        <v>0.622</v>
      </c>
      <c r="K32" s="82"/>
    </row>
    <row r="33" spans="1:15" s="42" customFormat="1" ht="15" customHeight="1">
      <c r="A33" s="82"/>
      <c r="B33" s="2046"/>
      <c r="C33" s="592" t="s">
        <v>892</v>
      </c>
      <c r="D33" s="680">
        <v>18</v>
      </c>
      <c r="E33" s="607">
        <v>0.183505896460229</v>
      </c>
      <c r="F33" s="356">
        <v>6</v>
      </c>
      <c r="G33" s="607">
        <v>0.43659999999999999</v>
      </c>
      <c r="H33" s="724">
        <v>1.0900000000000001</v>
      </c>
      <c r="I33" s="680">
        <v>39</v>
      </c>
      <c r="J33" s="1351">
        <v>2.226</v>
      </c>
      <c r="K33" s="82"/>
    </row>
    <row r="34" spans="1:15" s="42" customFormat="1" ht="15" customHeight="1">
      <c r="A34" s="82"/>
      <c r="B34" s="2046"/>
      <c r="C34" s="628" t="s">
        <v>893</v>
      </c>
      <c r="D34" s="682">
        <v>0</v>
      </c>
      <c r="E34" s="684">
        <v>0</v>
      </c>
      <c r="F34" s="721">
        <v>0</v>
      </c>
      <c r="G34" s="684">
        <v>0</v>
      </c>
      <c r="H34" s="725">
        <v>0</v>
      </c>
      <c r="I34" s="682">
        <v>0</v>
      </c>
      <c r="J34" s="1352">
        <v>0</v>
      </c>
      <c r="K34" s="82"/>
    </row>
    <row r="35" spans="1:15" s="42" customFormat="1" ht="15" customHeight="1">
      <c r="A35" s="82"/>
      <c r="B35" s="2046"/>
      <c r="C35" s="639" t="s">
        <v>894</v>
      </c>
      <c r="D35" s="686">
        <v>49002</v>
      </c>
      <c r="E35" s="688">
        <v>1.5667731359553271E-3</v>
      </c>
      <c r="F35" s="722">
        <v>5698</v>
      </c>
      <c r="G35" s="688">
        <v>0.44535193598523026</v>
      </c>
      <c r="H35" s="726">
        <v>0.69437768457199767</v>
      </c>
      <c r="I35" s="686">
        <v>9310</v>
      </c>
      <c r="J35" s="1353">
        <v>0.19</v>
      </c>
      <c r="K35" s="82"/>
    </row>
    <row r="36" spans="1:15" s="42" customFormat="1" ht="12.75">
      <c r="A36" s="82"/>
      <c r="B36" s="1294" t="s">
        <v>166</v>
      </c>
      <c r="C36" s="700"/>
      <c r="D36" s="701">
        <v>66484</v>
      </c>
      <c r="E36" s="703">
        <v>1.3149221657309273E-3</v>
      </c>
      <c r="F36" s="723">
        <v>6005</v>
      </c>
      <c r="G36" s="703">
        <v>0.3965971840612838</v>
      </c>
      <c r="H36" s="727">
        <v>1.0170489362875865</v>
      </c>
      <c r="I36" s="701">
        <v>10819</v>
      </c>
      <c r="J36" s="1355">
        <v>0.16300000000000001</v>
      </c>
      <c r="K36" s="82"/>
      <c r="L36" s="701"/>
      <c r="M36" s="705"/>
      <c r="N36" s="706"/>
      <c r="O36" s="706"/>
    </row>
    <row r="37" spans="1:15" s="42" customFormat="1" ht="12.75">
      <c r="A37" s="82"/>
      <c r="B37" s="259"/>
      <c r="C37" s="259"/>
      <c r="D37" s="208"/>
      <c r="E37" s="209"/>
      <c r="F37" s="208"/>
      <c r="G37" s="209"/>
      <c r="H37" s="208"/>
      <c r="I37" s="208"/>
      <c r="J37" s="266"/>
      <c r="K37" s="82"/>
    </row>
    <row r="38" spans="1:15" s="42" customFormat="1" ht="15.75">
      <c r="A38" s="82"/>
      <c r="B38" s="1356" t="s">
        <v>3</v>
      </c>
      <c r="C38" s="1357"/>
      <c r="D38" s="1296"/>
      <c r="E38" s="1296"/>
      <c r="F38" s="1296"/>
      <c r="G38" s="1296"/>
      <c r="H38" s="1297"/>
      <c r="I38" s="1296"/>
      <c r="J38" s="1358"/>
      <c r="K38" s="82"/>
    </row>
    <row r="39" spans="1:15" s="42" customFormat="1" ht="9" customHeight="1">
      <c r="A39" s="82"/>
      <c r="B39" s="2046" t="s">
        <v>178</v>
      </c>
      <c r="C39" s="390"/>
      <c r="D39" s="390"/>
      <c r="E39" s="390"/>
      <c r="F39" s="672"/>
      <c r="G39" s="390"/>
      <c r="H39" s="679"/>
      <c r="I39" s="390"/>
      <c r="J39" s="1354"/>
      <c r="K39" s="82"/>
    </row>
    <row r="40" spans="1:15" s="42" customFormat="1" ht="15" customHeight="1">
      <c r="A40" s="82"/>
      <c r="B40" s="2046"/>
      <c r="C40" s="592" t="s">
        <v>886</v>
      </c>
      <c r="D40" s="680">
        <v>5492</v>
      </c>
      <c r="E40" s="607">
        <v>1.9093986057336999E-4</v>
      </c>
      <c r="F40" s="356">
        <v>56</v>
      </c>
      <c r="G40" s="607">
        <v>0.15459999999999999</v>
      </c>
      <c r="H40" s="724">
        <v>2.74</v>
      </c>
      <c r="I40" s="680">
        <v>89</v>
      </c>
      <c r="J40" s="1351">
        <v>1.6E-2</v>
      </c>
      <c r="K40" s="82"/>
    </row>
    <row r="41" spans="1:15" s="42" customFormat="1" ht="15" customHeight="1">
      <c r="A41" s="82"/>
      <c r="B41" s="2046"/>
      <c r="C41" s="592" t="s">
        <v>887</v>
      </c>
      <c r="D41" s="680">
        <v>21</v>
      </c>
      <c r="E41" s="607">
        <v>1.6365361764229501E-3</v>
      </c>
      <c r="F41" s="356">
        <v>3</v>
      </c>
      <c r="G41" s="607">
        <v>0.16850000000000001</v>
      </c>
      <c r="H41" s="724">
        <v>0.2</v>
      </c>
      <c r="I41" s="680">
        <v>2</v>
      </c>
      <c r="J41" s="1351">
        <v>9.7000000000000003E-2</v>
      </c>
      <c r="K41" s="82"/>
    </row>
    <row r="42" spans="1:15" s="42" customFormat="1" ht="15" customHeight="1">
      <c r="A42" s="82"/>
      <c r="B42" s="2046"/>
      <c r="C42" s="592" t="s">
        <v>888</v>
      </c>
      <c r="D42" s="680">
        <v>23</v>
      </c>
      <c r="E42" s="607">
        <v>4.2929999999999999E-3</v>
      </c>
      <c r="F42" s="356">
        <v>1</v>
      </c>
      <c r="G42" s="607">
        <v>0.25</v>
      </c>
      <c r="H42" s="724">
        <v>1</v>
      </c>
      <c r="I42" s="680">
        <v>6</v>
      </c>
      <c r="J42" s="1351">
        <v>0.28199999999999997</v>
      </c>
      <c r="K42" s="82"/>
    </row>
    <row r="43" spans="1:15" s="42" customFormat="1" ht="15" customHeight="1">
      <c r="A43" s="82"/>
      <c r="B43" s="2046"/>
      <c r="C43" s="592" t="s">
        <v>889</v>
      </c>
      <c r="D43" s="680">
        <v>1</v>
      </c>
      <c r="E43" s="607">
        <v>6.8919999999999997E-3</v>
      </c>
      <c r="F43" s="356">
        <v>1</v>
      </c>
      <c r="G43" s="607">
        <v>0.25</v>
      </c>
      <c r="H43" s="724">
        <v>1.01</v>
      </c>
      <c r="I43" s="680">
        <v>0</v>
      </c>
      <c r="J43" s="1351">
        <v>0.36299999999999999</v>
      </c>
      <c r="K43" s="82"/>
    </row>
    <row r="44" spans="1:15" s="42" customFormat="1" ht="15" customHeight="1">
      <c r="A44" s="82"/>
      <c r="B44" s="2046"/>
      <c r="C44" s="592" t="s">
        <v>890</v>
      </c>
      <c r="D44" s="680">
        <v>0</v>
      </c>
      <c r="E44" s="607">
        <v>0</v>
      </c>
      <c r="F44" s="356">
        <v>0</v>
      </c>
      <c r="G44" s="607">
        <v>0</v>
      </c>
      <c r="H44" s="724">
        <v>0</v>
      </c>
      <c r="I44" s="680">
        <v>0</v>
      </c>
      <c r="J44" s="1351">
        <v>0</v>
      </c>
      <c r="K44" s="82"/>
    </row>
    <row r="45" spans="1:15" s="42" customFormat="1" ht="15" customHeight="1">
      <c r="A45" s="82"/>
      <c r="B45" s="2046"/>
      <c r="C45" s="592" t="s">
        <v>891</v>
      </c>
      <c r="D45" s="680">
        <v>0</v>
      </c>
      <c r="E45" s="607">
        <v>2.5597000000000002E-2</v>
      </c>
      <c r="F45" s="356">
        <v>1</v>
      </c>
      <c r="G45" s="607">
        <v>0.25</v>
      </c>
      <c r="H45" s="724">
        <v>1</v>
      </c>
      <c r="I45" s="680">
        <v>0</v>
      </c>
      <c r="J45" s="1351">
        <v>0.61299999999999999</v>
      </c>
      <c r="K45" s="82"/>
    </row>
    <row r="46" spans="1:15" s="42" customFormat="1" ht="15" customHeight="1">
      <c r="A46" s="82"/>
      <c r="B46" s="2046"/>
      <c r="C46" s="592" t="s">
        <v>892</v>
      </c>
      <c r="D46" s="680">
        <v>0</v>
      </c>
      <c r="E46" s="607">
        <v>0</v>
      </c>
      <c r="F46" s="356">
        <v>0</v>
      </c>
      <c r="G46" s="607">
        <v>0</v>
      </c>
      <c r="H46" s="724">
        <v>0</v>
      </c>
      <c r="I46" s="680">
        <v>0</v>
      </c>
      <c r="J46" s="1351">
        <v>0</v>
      </c>
      <c r="K46" s="82"/>
    </row>
    <row r="47" spans="1:15" s="42" customFormat="1" ht="15" customHeight="1">
      <c r="A47" s="82"/>
      <c r="B47" s="2046"/>
      <c r="C47" s="628" t="s">
        <v>893</v>
      </c>
      <c r="D47" s="682">
        <v>0</v>
      </c>
      <c r="E47" s="684">
        <v>0</v>
      </c>
      <c r="F47" s="721">
        <v>0</v>
      </c>
      <c r="G47" s="684">
        <v>0</v>
      </c>
      <c r="H47" s="725">
        <v>0</v>
      </c>
      <c r="I47" s="682">
        <v>0</v>
      </c>
      <c r="J47" s="1352">
        <v>0</v>
      </c>
      <c r="K47" s="82"/>
    </row>
    <row r="48" spans="1:15" s="42" customFormat="1" ht="15" customHeight="1">
      <c r="A48" s="82"/>
      <c r="B48" s="2046"/>
      <c r="C48" s="639" t="s">
        <v>894</v>
      </c>
      <c r="D48" s="686">
        <v>5537</v>
      </c>
      <c r="E48" s="688">
        <v>2.1474939688636332E-4</v>
      </c>
      <c r="F48" s="722">
        <v>62</v>
      </c>
      <c r="G48" s="688">
        <v>0.15506807814210385</v>
      </c>
      <c r="H48" s="726">
        <v>2.7246231841614876</v>
      </c>
      <c r="I48" s="686">
        <v>97</v>
      </c>
      <c r="J48" s="1353">
        <v>1.7999999999999999E-2</v>
      </c>
      <c r="K48" s="82"/>
    </row>
    <row r="49" spans="1:11" s="42" customFormat="1" ht="9" customHeight="1">
      <c r="A49" s="82"/>
      <c r="B49" s="2046" t="s">
        <v>177</v>
      </c>
      <c r="C49" s="390"/>
      <c r="D49" s="390"/>
      <c r="E49" s="679"/>
      <c r="F49" s="353"/>
      <c r="G49" s="679"/>
      <c r="H49" s="679"/>
      <c r="I49" s="390"/>
      <c r="J49" s="1354"/>
      <c r="K49" s="82"/>
    </row>
    <row r="50" spans="1:11" s="42" customFormat="1" ht="15" customHeight="1">
      <c r="A50" s="82"/>
      <c r="B50" s="2046"/>
      <c r="C50" s="592" t="s">
        <v>886</v>
      </c>
      <c r="D50" s="680">
        <v>10892</v>
      </c>
      <c r="E50" s="607">
        <v>6.0916897582170902E-4</v>
      </c>
      <c r="F50" s="356">
        <v>174</v>
      </c>
      <c r="G50" s="607">
        <v>0.30669999999999997</v>
      </c>
      <c r="H50" s="724">
        <v>1.21</v>
      </c>
      <c r="I50" s="680">
        <v>1052</v>
      </c>
      <c r="J50" s="1351">
        <v>9.7000000000000003E-2</v>
      </c>
      <c r="K50" s="82"/>
    </row>
    <row r="51" spans="1:11" s="42" customFormat="1" ht="15" customHeight="1">
      <c r="A51" s="82"/>
      <c r="B51" s="2046"/>
      <c r="C51" s="592" t="s">
        <v>887</v>
      </c>
      <c r="D51" s="680">
        <v>457</v>
      </c>
      <c r="E51" s="607">
        <v>1.7671035752873699E-3</v>
      </c>
      <c r="F51" s="356">
        <v>23</v>
      </c>
      <c r="G51" s="607">
        <v>0.3342</v>
      </c>
      <c r="H51" s="724">
        <v>0.61</v>
      </c>
      <c r="I51" s="680">
        <v>95</v>
      </c>
      <c r="J51" s="1351">
        <v>0.20899999999999999</v>
      </c>
      <c r="K51" s="82"/>
    </row>
    <row r="52" spans="1:11" s="42" customFormat="1" ht="15" customHeight="1">
      <c r="A52" s="82"/>
      <c r="B52" s="2046"/>
      <c r="C52" s="592" t="s">
        <v>888</v>
      </c>
      <c r="D52" s="680">
        <v>392</v>
      </c>
      <c r="E52" s="607">
        <v>3.5403305547775802E-3</v>
      </c>
      <c r="F52" s="356">
        <v>50</v>
      </c>
      <c r="G52" s="607">
        <v>0.36549999999999999</v>
      </c>
      <c r="H52" s="724">
        <v>2.06</v>
      </c>
      <c r="I52" s="680">
        <v>150</v>
      </c>
      <c r="J52" s="1351">
        <v>0.38200000000000001</v>
      </c>
      <c r="K52" s="82"/>
    </row>
    <row r="53" spans="1:11" s="42" customFormat="1" ht="15" customHeight="1">
      <c r="A53" s="82"/>
      <c r="B53" s="2046"/>
      <c r="C53" s="592" t="s">
        <v>889</v>
      </c>
      <c r="D53" s="680">
        <v>8</v>
      </c>
      <c r="E53" s="607">
        <v>6.7990032743382696E-3</v>
      </c>
      <c r="F53" s="356">
        <v>4</v>
      </c>
      <c r="G53" s="607">
        <v>0.30549999999999999</v>
      </c>
      <c r="H53" s="724">
        <v>1.27</v>
      </c>
      <c r="I53" s="680">
        <v>4</v>
      </c>
      <c r="J53" s="1351">
        <v>0.44600000000000001</v>
      </c>
      <c r="K53" s="82"/>
    </row>
    <row r="54" spans="1:11" s="42" customFormat="1" ht="15" customHeight="1">
      <c r="A54" s="82"/>
      <c r="B54" s="2046"/>
      <c r="C54" s="592" t="s">
        <v>890</v>
      </c>
      <c r="D54" s="680">
        <v>0</v>
      </c>
      <c r="E54" s="607">
        <v>0</v>
      </c>
      <c r="F54" s="356">
        <v>0</v>
      </c>
      <c r="G54" s="607">
        <v>0</v>
      </c>
      <c r="H54" s="724">
        <v>0</v>
      </c>
      <c r="I54" s="680">
        <v>0</v>
      </c>
      <c r="J54" s="1351">
        <v>0</v>
      </c>
      <c r="K54" s="82"/>
    </row>
    <row r="55" spans="1:11" s="42" customFormat="1" ht="15" customHeight="1">
      <c r="A55" s="82"/>
      <c r="B55" s="2046"/>
      <c r="C55" s="592" t="s">
        <v>891</v>
      </c>
      <c r="D55" s="680">
        <v>0</v>
      </c>
      <c r="E55" s="607">
        <v>2.5597000000000002E-2</v>
      </c>
      <c r="F55" s="356">
        <v>1</v>
      </c>
      <c r="G55" s="607">
        <v>0.4</v>
      </c>
      <c r="H55" s="724">
        <v>1.76</v>
      </c>
      <c r="I55" s="680">
        <v>0</v>
      </c>
      <c r="J55" s="1351">
        <v>0.98099999999999998</v>
      </c>
      <c r="K55" s="82"/>
    </row>
    <row r="56" spans="1:11" s="42" customFormat="1" ht="15" customHeight="1">
      <c r="A56" s="82"/>
      <c r="B56" s="2046"/>
      <c r="C56" s="592" t="s">
        <v>892</v>
      </c>
      <c r="D56" s="680">
        <v>0</v>
      </c>
      <c r="E56" s="607">
        <v>0.34443400000000002</v>
      </c>
      <c r="F56" s="356">
        <v>1</v>
      </c>
      <c r="G56" s="607">
        <v>0.4</v>
      </c>
      <c r="H56" s="724">
        <v>3.08</v>
      </c>
      <c r="I56" s="680">
        <v>1</v>
      </c>
      <c r="J56" s="1351">
        <v>2.2160000000000002</v>
      </c>
      <c r="K56" s="82"/>
    </row>
    <row r="57" spans="1:11" s="42" customFormat="1" ht="15" customHeight="1">
      <c r="A57" s="82"/>
      <c r="B57" s="2046"/>
      <c r="C57" s="628" t="s">
        <v>893</v>
      </c>
      <c r="D57" s="682">
        <v>0</v>
      </c>
      <c r="E57" s="684">
        <v>0</v>
      </c>
      <c r="F57" s="721">
        <v>0</v>
      </c>
      <c r="G57" s="684">
        <v>0</v>
      </c>
      <c r="H57" s="725">
        <v>0</v>
      </c>
      <c r="I57" s="682">
        <v>0</v>
      </c>
      <c r="J57" s="1352">
        <v>0</v>
      </c>
      <c r="K57" s="82"/>
    </row>
    <row r="58" spans="1:11" s="42" customFormat="1" ht="15" customHeight="1">
      <c r="A58" s="82"/>
      <c r="B58" s="2046"/>
      <c r="C58" s="639" t="s">
        <v>894</v>
      </c>
      <c r="D58" s="686">
        <v>11749</v>
      </c>
      <c r="E58" s="688">
        <v>7.7079412133195294E-4</v>
      </c>
      <c r="F58" s="722">
        <v>253</v>
      </c>
      <c r="G58" s="688">
        <v>0.30971426020906373</v>
      </c>
      <c r="H58" s="726">
        <v>1.210925200470544</v>
      </c>
      <c r="I58" s="686">
        <v>1302</v>
      </c>
      <c r="J58" s="1353">
        <v>0.111</v>
      </c>
      <c r="K58" s="82"/>
    </row>
    <row r="59" spans="1:11" s="42" customFormat="1" ht="7.35" customHeight="1">
      <c r="A59" s="82"/>
      <c r="B59" s="2046" t="s">
        <v>172</v>
      </c>
      <c r="C59" s="390"/>
      <c r="D59" s="390"/>
      <c r="E59" s="679"/>
      <c r="F59" s="353"/>
      <c r="G59" s="679"/>
      <c r="H59" s="679"/>
      <c r="I59" s="390"/>
      <c r="J59" s="1354"/>
      <c r="K59" s="82"/>
    </row>
    <row r="60" spans="1:11" s="42" customFormat="1" ht="15" customHeight="1">
      <c r="A60" s="82"/>
      <c r="B60" s="2046"/>
      <c r="C60" s="592" t="s">
        <v>886</v>
      </c>
      <c r="D60" s="680">
        <v>42262</v>
      </c>
      <c r="E60" s="607">
        <v>6.9146175462808895E-4</v>
      </c>
      <c r="F60" s="356">
        <v>3961</v>
      </c>
      <c r="G60" s="607">
        <v>0.4531</v>
      </c>
      <c r="H60" s="724">
        <v>0.42</v>
      </c>
      <c r="I60" s="680">
        <v>5289</v>
      </c>
      <c r="J60" s="1351">
        <v>0.125</v>
      </c>
      <c r="K60" s="82"/>
    </row>
    <row r="61" spans="1:11" s="42" customFormat="1" ht="15" customHeight="1">
      <c r="A61" s="82"/>
      <c r="B61" s="2046"/>
      <c r="C61" s="592" t="s">
        <v>887</v>
      </c>
      <c r="D61" s="680">
        <v>4693</v>
      </c>
      <c r="E61" s="607">
        <v>1.6488451620967201E-3</v>
      </c>
      <c r="F61" s="356">
        <v>445</v>
      </c>
      <c r="G61" s="607">
        <v>0.44240000000000002</v>
      </c>
      <c r="H61" s="724">
        <v>1.31</v>
      </c>
      <c r="I61" s="680">
        <v>1333</v>
      </c>
      <c r="J61" s="1351">
        <v>0.28399999999999997</v>
      </c>
      <c r="K61" s="82"/>
    </row>
    <row r="62" spans="1:11" s="42" customFormat="1" ht="15" customHeight="1">
      <c r="A62" s="82"/>
      <c r="B62" s="2046"/>
      <c r="C62" s="592" t="s">
        <v>888</v>
      </c>
      <c r="D62" s="680">
        <v>2993</v>
      </c>
      <c r="E62" s="607">
        <v>3.4594058506119299E-3</v>
      </c>
      <c r="F62" s="356">
        <v>690</v>
      </c>
      <c r="G62" s="607">
        <v>0.4496</v>
      </c>
      <c r="H62" s="724">
        <v>1.49</v>
      </c>
      <c r="I62" s="680">
        <v>1363</v>
      </c>
      <c r="J62" s="1351">
        <v>0.45600000000000002</v>
      </c>
      <c r="K62" s="82"/>
    </row>
    <row r="63" spans="1:11" s="42" customFormat="1" ht="15" customHeight="1">
      <c r="A63" s="82"/>
      <c r="B63" s="2046"/>
      <c r="C63" s="592" t="s">
        <v>889</v>
      </c>
      <c r="D63" s="680">
        <v>2074</v>
      </c>
      <c r="E63" s="607">
        <v>6.8383421630073696E-3</v>
      </c>
      <c r="F63" s="356">
        <v>283</v>
      </c>
      <c r="G63" s="607">
        <v>0.43280000000000002</v>
      </c>
      <c r="H63" s="724">
        <v>1.28</v>
      </c>
      <c r="I63" s="680">
        <v>1351</v>
      </c>
      <c r="J63" s="1351">
        <v>0.65100000000000002</v>
      </c>
      <c r="K63" s="82"/>
    </row>
    <row r="64" spans="1:11" s="42" customFormat="1" ht="15" customHeight="1">
      <c r="A64" s="82"/>
      <c r="B64" s="2046"/>
      <c r="C64" s="592" t="s">
        <v>890</v>
      </c>
      <c r="D64" s="680">
        <v>263</v>
      </c>
      <c r="E64" s="607">
        <v>1.3282E-2</v>
      </c>
      <c r="F64" s="356">
        <v>66</v>
      </c>
      <c r="G64" s="607">
        <v>0.31580000000000003</v>
      </c>
      <c r="H64" s="724">
        <v>2.4500000000000002</v>
      </c>
      <c r="I64" s="680">
        <v>161</v>
      </c>
      <c r="J64" s="1351">
        <v>0.61099999999999999</v>
      </c>
      <c r="K64" s="82"/>
    </row>
    <row r="65" spans="1:11" s="42" customFormat="1" ht="15" customHeight="1">
      <c r="A65" s="82"/>
      <c r="B65" s="2046"/>
      <c r="C65" s="592" t="s">
        <v>891</v>
      </c>
      <c r="D65" s="680">
        <v>271</v>
      </c>
      <c r="E65" s="607">
        <v>2.7859252514165E-2</v>
      </c>
      <c r="F65" s="356">
        <v>43</v>
      </c>
      <c r="G65" s="607">
        <v>0.25209999999999999</v>
      </c>
      <c r="H65" s="724">
        <v>1.34</v>
      </c>
      <c r="I65" s="680">
        <v>172</v>
      </c>
      <c r="J65" s="1351">
        <v>0.63500000000000001</v>
      </c>
      <c r="K65" s="82"/>
    </row>
    <row r="66" spans="1:11" s="42" customFormat="1" ht="15" customHeight="1">
      <c r="A66" s="82"/>
      <c r="B66" s="2046"/>
      <c r="C66" s="592" t="s">
        <v>892</v>
      </c>
      <c r="D66" s="680">
        <v>24</v>
      </c>
      <c r="E66" s="607">
        <v>0.18806315655210201</v>
      </c>
      <c r="F66" s="356">
        <v>7</v>
      </c>
      <c r="G66" s="607">
        <v>0.42449999999999999</v>
      </c>
      <c r="H66" s="724">
        <v>1.32</v>
      </c>
      <c r="I66" s="680">
        <v>52</v>
      </c>
      <c r="J66" s="1351">
        <v>2.1840000000000002</v>
      </c>
      <c r="K66" s="82"/>
    </row>
    <row r="67" spans="1:11" s="42" customFormat="1" ht="15" customHeight="1">
      <c r="A67" s="82"/>
      <c r="B67" s="2046"/>
      <c r="C67" s="628" t="s">
        <v>893</v>
      </c>
      <c r="D67" s="682">
        <v>0</v>
      </c>
      <c r="E67" s="684">
        <v>0</v>
      </c>
      <c r="F67" s="721">
        <v>0</v>
      </c>
      <c r="G67" s="684">
        <v>0</v>
      </c>
      <c r="H67" s="725">
        <v>0</v>
      </c>
      <c r="I67" s="682">
        <v>0</v>
      </c>
      <c r="J67" s="1352">
        <v>0</v>
      </c>
      <c r="K67" s="82"/>
    </row>
    <row r="68" spans="1:11" s="42" customFormat="1" ht="15" customHeight="1">
      <c r="A68" s="82"/>
      <c r="B68" s="2046"/>
      <c r="C68" s="639" t="s">
        <v>894</v>
      </c>
      <c r="D68" s="686">
        <v>52580</v>
      </c>
      <c r="E68" s="688">
        <v>1.4649536511448266E-3</v>
      </c>
      <c r="F68" s="722">
        <v>5495</v>
      </c>
      <c r="G68" s="688">
        <v>0.44944760808562639</v>
      </c>
      <c r="H68" s="726">
        <v>0.60630073442372556</v>
      </c>
      <c r="I68" s="686">
        <v>9721</v>
      </c>
      <c r="J68" s="1353">
        <v>0.185</v>
      </c>
      <c r="K68" s="82"/>
    </row>
    <row r="69" spans="1:11" s="42" customFormat="1" ht="12.75">
      <c r="A69" s="82"/>
      <c r="B69" s="1294" t="s">
        <v>166</v>
      </c>
      <c r="C69" s="700"/>
      <c r="D69" s="701">
        <v>69866</v>
      </c>
      <c r="E69" s="703">
        <v>1.2491320540284341E-3</v>
      </c>
      <c r="F69" s="723">
        <v>5810</v>
      </c>
      <c r="G69" s="703">
        <v>0.40261757732849285</v>
      </c>
      <c r="H69" s="727">
        <v>0.87586924872449168</v>
      </c>
      <c r="I69" s="701">
        <v>11120</v>
      </c>
      <c r="J69" s="1355">
        <v>0.159</v>
      </c>
      <c r="K69" s="82"/>
    </row>
    <row r="70" spans="1:11" s="42" customFormat="1" ht="12.75">
      <c r="A70" s="82"/>
      <c r="B70" s="259"/>
      <c r="C70" s="259"/>
      <c r="D70" s="208"/>
      <c r="E70" s="209"/>
      <c r="F70" s="208"/>
      <c r="G70" s="209"/>
      <c r="H70" s="208"/>
      <c r="I70" s="208"/>
      <c r="J70" s="266"/>
      <c r="K70" s="82"/>
    </row>
    <row r="71" spans="1:11" s="42" customFormat="1" ht="15.75">
      <c r="A71" s="82"/>
      <c r="B71" s="1356" t="s">
        <v>130</v>
      </c>
      <c r="C71" s="1357"/>
      <c r="D71" s="1296"/>
      <c r="E71" s="1296"/>
      <c r="F71" s="1296"/>
      <c r="G71" s="1296"/>
      <c r="H71" s="1297"/>
      <c r="I71" s="1296"/>
      <c r="J71" s="1358"/>
      <c r="K71" s="82"/>
    </row>
    <row r="72" spans="1:11" s="42" customFormat="1" ht="9" customHeight="1">
      <c r="A72" s="82"/>
      <c r="B72" s="2046" t="s">
        <v>178</v>
      </c>
      <c r="C72" s="390"/>
      <c r="D72" s="390"/>
      <c r="E72" s="390"/>
      <c r="F72" s="672"/>
      <c r="G72" s="390"/>
      <c r="H72" s="679"/>
      <c r="I72" s="390"/>
      <c r="J72" s="1354"/>
      <c r="K72" s="82"/>
    </row>
    <row r="73" spans="1:11" s="42" customFormat="1" ht="15" customHeight="1">
      <c r="A73" s="82"/>
      <c r="B73" s="2046"/>
      <c r="C73" s="592" t="s">
        <v>886</v>
      </c>
      <c r="D73" s="680">
        <v>4754</v>
      </c>
      <c r="E73" s="607">
        <v>2.5798562379360099E-4</v>
      </c>
      <c r="F73" s="356">
        <v>51</v>
      </c>
      <c r="G73" s="607">
        <v>0.158</v>
      </c>
      <c r="H73" s="724">
        <v>3.22</v>
      </c>
      <c r="I73" s="680">
        <v>107</v>
      </c>
      <c r="J73" s="1351">
        <v>2.1999999999999999E-2</v>
      </c>
      <c r="K73" s="82"/>
    </row>
    <row r="74" spans="1:11" s="42" customFormat="1" ht="15" customHeight="1">
      <c r="A74" s="82"/>
      <c r="B74" s="2046"/>
      <c r="C74" s="592" t="s">
        <v>887</v>
      </c>
      <c r="D74" s="680">
        <v>23</v>
      </c>
      <c r="E74" s="607">
        <v>1.6555045012198199E-3</v>
      </c>
      <c r="F74" s="356">
        <v>3</v>
      </c>
      <c r="G74" s="607">
        <v>0.2215</v>
      </c>
      <c r="H74" s="724">
        <v>0.72</v>
      </c>
      <c r="I74" s="680">
        <v>3</v>
      </c>
      <c r="J74" s="1351">
        <v>0.13600000000000001</v>
      </c>
      <c r="K74" s="82"/>
    </row>
    <row r="75" spans="1:11" s="42" customFormat="1" ht="15" customHeight="1">
      <c r="A75" s="82"/>
      <c r="B75" s="2046"/>
      <c r="C75" s="592" t="s">
        <v>888</v>
      </c>
      <c r="D75" s="680">
        <v>142</v>
      </c>
      <c r="E75" s="607">
        <v>4.2952328210301201E-3</v>
      </c>
      <c r="F75" s="356">
        <v>3</v>
      </c>
      <c r="G75" s="607">
        <v>0.25</v>
      </c>
      <c r="H75" s="724">
        <v>0.28000000000000003</v>
      </c>
      <c r="I75" s="680">
        <v>33</v>
      </c>
      <c r="J75" s="1351">
        <v>0.23499999999999999</v>
      </c>
      <c r="K75" s="82"/>
    </row>
    <row r="76" spans="1:11" s="42" customFormat="1" ht="15" customHeight="1">
      <c r="A76" s="82"/>
      <c r="B76" s="2046"/>
      <c r="C76" s="592" t="s">
        <v>889</v>
      </c>
      <c r="D76" s="680">
        <v>0</v>
      </c>
      <c r="E76" s="607">
        <v>6.8919999999999997E-3</v>
      </c>
      <c r="F76" s="356">
        <v>1</v>
      </c>
      <c r="G76" s="607">
        <v>0.25</v>
      </c>
      <c r="H76" s="724">
        <v>1.39</v>
      </c>
      <c r="I76" s="680">
        <v>0</v>
      </c>
      <c r="J76" s="1351">
        <v>0.36299999999999999</v>
      </c>
      <c r="K76" s="82"/>
    </row>
    <row r="77" spans="1:11" s="42" customFormat="1" ht="15" customHeight="1">
      <c r="A77" s="82"/>
      <c r="B77" s="2046"/>
      <c r="C77" s="592" t="s">
        <v>890</v>
      </c>
      <c r="D77" s="680">
        <v>0</v>
      </c>
      <c r="E77" s="607">
        <v>0</v>
      </c>
      <c r="F77" s="356">
        <v>0</v>
      </c>
      <c r="G77" s="607">
        <v>0</v>
      </c>
      <c r="H77" s="724">
        <v>0</v>
      </c>
      <c r="I77" s="680">
        <v>0</v>
      </c>
      <c r="J77" s="1351">
        <v>0</v>
      </c>
      <c r="K77" s="82"/>
    </row>
    <row r="78" spans="1:11" s="42" customFormat="1" ht="15" customHeight="1">
      <c r="A78" s="82"/>
      <c r="B78" s="2046"/>
      <c r="C78" s="592" t="s">
        <v>891</v>
      </c>
      <c r="D78" s="680">
        <v>1</v>
      </c>
      <c r="E78" s="607">
        <v>2.5597000000000002E-2</v>
      </c>
      <c r="F78" s="356">
        <v>1</v>
      </c>
      <c r="G78" s="607">
        <v>0.25</v>
      </c>
      <c r="H78" s="724">
        <v>1</v>
      </c>
      <c r="I78" s="680">
        <v>0</v>
      </c>
      <c r="J78" s="1351">
        <v>0.61299999999999999</v>
      </c>
      <c r="K78" s="82"/>
    </row>
    <row r="79" spans="1:11" s="42" customFormat="1" ht="15" customHeight="1">
      <c r="A79" s="82"/>
      <c r="B79" s="2046"/>
      <c r="C79" s="592" t="s">
        <v>892</v>
      </c>
      <c r="D79" s="680">
        <v>0</v>
      </c>
      <c r="E79" s="607">
        <v>0</v>
      </c>
      <c r="F79" s="356">
        <v>0</v>
      </c>
      <c r="G79" s="607">
        <v>0</v>
      </c>
      <c r="H79" s="724">
        <v>0</v>
      </c>
      <c r="I79" s="680">
        <v>0</v>
      </c>
      <c r="J79" s="1351">
        <v>0</v>
      </c>
      <c r="K79" s="82"/>
    </row>
    <row r="80" spans="1:11" s="42" customFormat="1" ht="15" customHeight="1">
      <c r="A80" s="82"/>
      <c r="B80" s="2046"/>
      <c r="C80" s="628" t="s">
        <v>893</v>
      </c>
      <c r="D80" s="682">
        <v>0</v>
      </c>
      <c r="E80" s="684">
        <v>0</v>
      </c>
      <c r="F80" s="721">
        <v>0</v>
      </c>
      <c r="G80" s="684">
        <v>0</v>
      </c>
      <c r="H80" s="725">
        <v>0</v>
      </c>
      <c r="I80" s="682">
        <v>0</v>
      </c>
      <c r="J80" s="1352">
        <v>0</v>
      </c>
      <c r="K80" s="82"/>
    </row>
    <row r="81" spans="1:11" s="42" customFormat="1" ht="15" customHeight="1">
      <c r="A81" s="82"/>
      <c r="B81" s="2046"/>
      <c r="C81" s="639" t="s">
        <v>894</v>
      </c>
      <c r="D81" s="686">
        <v>4920</v>
      </c>
      <c r="E81" s="688">
        <v>3.8511046961936074E-4</v>
      </c>
      <c r="F81" s="722">
        <v>59</v>
      </c>
      <c r="G81" s="688">
        <v>0.1609963720143732</v>
      </c>
      <c r="H81" s="726">
        <v>3.1241213537834427</v>
      </c>
      <c r="I81" s="686">
        <v>143</v>
      </c>
      <c r="J81" s="1353">
        <v>2.9000000000000001E-2</v>
      </c>
      <c r="K81" s="82"/>
    </row>
    <row r="82" spans="1:11" s="42" customFormat="1" ht="9" customHeight="1">
      <c r="A82" s="82"/>
      <c r="B82" s="2046" t="s">
        <v>177</v>
      </c>
      <c r="C82" s="390"/>
      <c r="D82" s="390"/>
      <c r="E82" s="679"/>
      <c r="F82" s="353"/>
      <c r="G82" s="679"/>
      <c r="H82" s="679"/>
      <c r="I82" s="390"/>
      <c r="J82" s="1354"/>
      <c r="K82" s="82"/>
    </row>
    <row r="83" spans="1:11" s="42" customFormat="1" ht="15" customHeight="1">
      <c r="A83" s="82"/>
      <c r="B83" s="2046"/>
      <c r="C83" s="592" t="s">
        <v>886</v>
      </c>
      <c r="D83" s="680">
        <v>11979</v>
      </c>
      <c r="E83" s="607">
        <v>5.9714904138970205E-4</v>
      </c>
      <c r="F83" s="356">
        <v>173</v>
      </c>
      <c r="G83" s="607">
        <v>0.30570000000000003</v>
      </c>
      <c r="H83" s="724">
        <v>1.1399999999999999</v>
      </c>
      <c r="I83" s="680">
        <v>1165</v>
      </c>
      <c r="J83" s="1351">
        <v>9.7000000000000003E-2</v>
      </c>
      <c r="K83" s="82"/>
    </row>
    <row r="84" spans="1:11" s="42" customFormat="1" ht="15" customHeight="1">
      <c r="A84" s="82"/>
      <c r="B84" s="2046"/>
      <c r="C84" s="592" t="s">
        <v>887</v>
      </c>
      <c r="D84" s="680">
        <v>944</v>
      </c>
      <c r="E84" s="607">
        <v>1.699190925603E-3</v>
      </c>
      <c r="F84" s="356">
        <v>25</v>
      </c>
      <c r="G84" s="607">
        <v>0.317</v>
      </c>
      <c r="H84" s="724">
        <v>0.28999999999999998</v>
      </c>
      <c r="I84" s="680">
        <v>180</v>
      </c>
      <c r="J84" s="1351">
        <v>0.19</v>
      </c>
      <c r="K84" s="82"/>
    </row>
    <row r="85" spans="1:11" s="42" customFormat="1" ht="15" customHeight="1">
      <c r="A85" s="82"/>
      <c r="B85" s="2046"/>
      <c r="C85" s="592" t="s">
        <v>888</v>
      </c>
      <c r="D85" s="680">
        <v>378</v>
      </c>
      <c r="E85" s="607">
        <v>3.53005944516542E-3</v>
      </c>
      <c r="F85" s="356">
        <v>47</v>
      </c>
      <c r="G85" s="607">
        <v>0.36009999999999998</v>
      </c>
      <c r="H85" s="724">
        <v>2.11</v>
      </c>
      <c r="I85" s="680">
        <v>147</v>
      </c>
      <c r="J85" s="1351">
        <v>0.39</v>
      </c>
      <c r="K85" s="82"/>
    </row>
    <row r="86" spans="1:11" s="42" customFormat="1" ht="15" customHeight="1">
      <c r="A86" s="82"/>
      <c r="B86" s="2046"/>
      <c r="C86" s="592" t="s">
        <v>889</v>
      </c>
      <c r="D86" s="680">
        <v>7</v>
      </c>
      <c r="E86" s="607">
        <v>6.7570049272118703E-3</v>
      </c>
      <c r="F86" s="356">
        <v>3</v>
      </c>
      <c r="G86" s="607">
        <v>0.308</v>
      </c>
      <c r="H86" s="724">
        <v>1.49</v>
      </c>
      <c r="I86" s="680">
        <v>3</v>
      </c>
      <c r="J86" s="1351">
        <v>0.45200000000000001</v>
      </c>
      <c r="K86" s="82"/>
    </row>
    <row r="87" spans="1:11" s="42" customFormat="1" ht="15" customHeight="1">
      <c r="A87" s="82"/>
      <c r="B87" s="2046"/>
      <c r="C87" s="592" t="s">
        <v>890</v>
      </c>
      <c r="D87" s="680">
        <v>0</v>
      </c>
      <c r="E87" s="607">
        <v>0</v>
      </c>
      <c r="F87" s="356">
        <v>0</v>
      </c>
      <c r="G87" s="607">
        <v>0</v>
      </c>
      <c r="H87" s="724">
        <v>0</v>
      </c>
      <c r="I87" s="680">
        <v>0</v>
      </c>
      <c r="J87" s="1351">
        <v>0</v>
      </c>
      <c r="K87" s="82"/>
    </row>
    <row r="88" spans="1:11" s="42" customFormat="1" ht="15" customHeight="1">
      <c r="A88" s="82"/>
      <c r="B88" s="2046"/>
      <c r="C88" s="592" t="s">
        <v>891</v>
      </c>
      <c r="D88" s="680">
        <v>0</v>
      </c>
      <c r="E88" s="607">
        <v>2.5597000000000002E-2</v>
      </c>
      <c r="F88" s="356">
        <v>1</v>
      </c>
      <c r="G88" s="607">
        <v>0.4</v>
      </c>
      <c r="H88" s="724">
        <v>2.11</v>
      </c>
      <c r="I88" s="680">
        <v>0</v>
      </c>
      <c r="J88" s="1351">
        <v>0.98099999999999998</v>
      </c>
      <c r="K88" s="82"/>
    </row>
    <row r="89" spans="1:11" s="42" customFormat="1" ht="15" customHeight="1">
      <c r="A89" s="82"/>
      <c r="B89" s="2046"/>
      <c r="C89" s="592" t="s">
        <v>892</v>
      </c>
      <c r="D89" s="680">
        <v>0</v>
      </c>
      <c r="E89" s="607">
        <v>0.34443400000000002</v>
      </c>
      <c r="F89" s="356">
        <v>1</v>
      </c>
      <c r="G89" s="607">
        <v>0.4</v>
      </c>
      <c r="H89" s="724">
        <v>3.09</v>
      </c>
      <c r="I89" s="680">
        <v>1</v>
      </c>
      <c r="J89" s="1351">
        <v>2.2160000000000002</v>
      </c>
      <c r="K89" s="82"/>
    </row>
    <row r="90" spans="1:11" s="42" customFormat="1" ht="15" customHeight="1">
      <c r="A90" s="82"/>
      <c r="B90" s="2046"/>
      <c r="C90" s="628" t="s">
        <v>893</v>
      </c>
      <c r="D90" s="682">
        <v>0</v>
      </c>
      <c r="E90" s="684">
        <v>0</v>
      </c>
      <c r="F90" s="721">
        <v>0</v>
      </c>
      <c r="G90" s="684">
        <v>0</v>
      </c>
      <c r="H90" s="725">
        <v>0</v>
      </c>
      <c r="I90" s="682">
        <v>0</v>
      </c>
      <c r="J90" s="1352">
        <v>0</v>
      </c>
      <c r="K90" s="82"/>
    </row>
    <row r="91" spans="1:11" s="42" customFormat="1" ht="15" customHeight="1">
      <c r="A91" s="82"/>
      <c r="B91" s="2046"/>
      <c r="C91" s="639" t="s">
        <v>894</v>
      </c>
      <c r="D91" s="686">
        <v>13308</v>
      </c>
      <c r="E91" s="688">
        <v>7.7490135361304091E-4</v>
      </c>
      <c r="F91" s="722">
        <v>250</v>
      </c>
      <c r="G91" s="688">
        <v>0.30808520875029471</v>
      </c>
      <c r="H91" s="726">
        <v>1.1053860779830136</v>
      </c>
      <c r="I91" s="686">
        <v>1496</v>
      </c>
      <c r="J91" s="1353">
        <v>0.112</v>
      </c>
      <c r="K91" s="82"/>
    </row>
    <row r="92" spans="1:11" s="42" customFormat="1" ht="7.35" customHeight="1">
      <c r="A92" s="82"/>
      <c r="B92" s="2046" t="s">
        <v>172</v>
      </c>
      <c r="C92" s="390"/>
      <c r="D92" s="390"/>
      <c r="E92" s="679"/>
      <c r="F92" s="353"/>
      <c r="G92" s="679"/>
      <c r="H92" s="679"/>
      <c r="I92" s="390"/>
      <c r="J92" s="1354"/>
      <c r="K92" s="82"/>
    </row>
    <row r="93" spans="1:11" s="42" customFormat="1" ht="15" customHeight="1">
      <c r="A93" s="82"/>
      <c r="B93" s="2046"/>
      <c r="C93" s="592" t="s">
        <v>886</v>
      </c>
      <c r="D93" s="680">
        <v>41160</v>
      </c>
      <c r="E93" s="607">
        <v>6.8791923183329599E-4</v>
      </c>
      <c r="F93" s="356">
        <v>3674</v>
      </c>
      <c r="G93" s="607">
        <v>0.45240000000000002</v>
      </c>
      <c r="H93" s="724">
        <v>0.45</v>
      </c>
      <c r="I93" s="680">
        <v>5102</v>
      </c>
      <c r="J93" s="1351">
        <v>0.124</v>
      </c>
      <c r="K93" s="82"/>
    </row>
    <row r="94" spans="1:11" s="42" customFormat="1" ht="15" customHeight="1">
      <c r="A94" s="82"/>
      <c r="B94" s="2046"/>
      <c r="C94" s="592" t="s">
        <v>887</v>
      </c>
      <c r="D94" s="680">
        <v>4291</v>
      </c>
      <c r="E94" s="607">
        <v>1.6528629581888099E-3</v>
      </c>
      <c r="F94" s="356">
        <v>414</v>
      </c>
      <c r="G94" s="607">
        <v>0.44400000000000001</v>
      </c>
      <c r="H94" s="724">
        <v>1.38</v>
      </c>
      <c r="I94" s="680">
        <v>1190</v>
      </c>
      <c r="J94" s="1351">
        <v>0.27700000000000002</v>
      </c>
      <c r="K94" s="82"/>
    </row>
    <row r="95" spans="1:11" s="42" customFormat="1" ht="15" customHeight="1">
      <c r="A95" s="82"/>
      <c r="B95" s="2046"/>
      <c r="C95" s="592" t="s">
        <v>888</v>
      </c>
      <c r="D95" s="680">
        <v>4017</v>
      </c>
      <c r="E95" s="607">
        <v>3.4426399937439399E-3</v>
      </c>
      <c r="F95" s="356">
        <v>704</v>
      </c>
      <c r="G95" s="607">
        <v>0.45269999999999999</v>
      </c>
      <c r="H95" s="724">
        <v>1.31</v>
      </c>
      <c r="I95" s="680">
        <v>1820</v>
      </c>
      <c r="J95" s="1351">
        <v>0.45300000000000001</v>
      </c>
      <c r="K95" s="82"/>
    </row>
    <row r="96" spans="1:11" s="42" customFormat="1" ht="15" customHeight="1">
      <c r="A96" s="82"/>
      <c r="B96" s="2046"/>
      <c r="C96" s="592" t="s">
        <v>889</v>
      </c>
      <c r="D96" s="680">
        <v>2368</v>
      </c>
      <c r="E96" s="607">
        <v>6.8413455901598598E-3</v>
      </c>
      <c r="F96" s="356">
        <v>291</v>
      </c>
      <c r="G96" s="607">
        <v>0.4259</v>
      </c>
      <c r="H96" s="724">
        <v>1.31</v>
      </c>
      <c r="I96" s="680">
        <v>1507</v>
      </c>
      <c r="J96" s="1351">
        <v>0.63700000000000001</v>
      </c>
      <c r="K96" s="82"/>
    </row>
    <row r="97" spans="1:11" s="42" customFormat="1" ht="15" customHeight="1">
      <c r="A97" s="82"/>
      <c r="B97" s="2046"/>
      <c r="C97" s="592" t="s">
        <v>890</v>
      </c>
      <c r="D97" s="680">
        <v>316</v>
      </c>
      <c r="E97" s="607">
        <v>1.3282E-2</v>
      </c>
      <c r="F97" s="356">
        <v>67</v>
      </c>
      <c r="G97" s="607">
        <v>0.33810000000000001</v>
      </c>
      <c r="H97" s="724">
        <v>2.59</v>
      </c>
      <c r="I97" s="680">
        <v>207</v>
      </c>
      <c r="J97" s="1351">
        <v>0.65400000000000003</v>
      </c>
      <c r="K97" s="82"/>
    </row>
    <row r="98" spans="1:11" s="42" customFormat="1" ht="15" customHeight="1">
      <c r="A98" s="82"/>
      <c r="B98" s="2046"/>
      <c r="C98" s="592" t="s">
        <v>891</v>
      </c>
      <c r="D98" s="680">
        <v>530</v>
      </c>
      <c r="E98" s="607">
        <v>7.4271114387597995E-2</v>
      </c>
      <c r="F98" s="356">
        <v>51</v>
      </c>
      <c r="G98" s="607">
        <v>0.23480000000000001</v>
      </c>
      <c r="H98" s="724">
        <v>1.41</v>
      </c>
      <c r="I98" s="680">
        <v>434</v>
      </c>
      <c r="J98" s="1351">
        <v>0.81899999999999995</v>
      </c>
      <c r="K98" s="82"/>
    </row>
    <row r="99" spans="1:11" s="42" customFormat="1" ht="15" customHeight="1">
      <c r="A99" s="82"/>
      <c r="B99" s="2046"/>
      <c r="C99" s="592" t="s">
        <v>892</v>
      </c>
      <c r="D99" s="680">
        <v>54</v>
      </c>
      <c r="E99" s="607">
        <v>0.18678964158677899</v>
      </c>
      <c r="F99" s="356">
        <v>11</v>
      </c>
      <c r="G99" s="607">
        <v>0.35099999999999998</v>
      </c>
      <c r="H99" s="724">
        <v>1.23</v>
      </c>
      <c r="I99" s="680">
        <v>97</v>
      </c>
      <c r="J99" s="1351">
        <v>1.8029999999999999</v>
      </c>
      <c r="K99" s="82"/>
    </row>
    <row r="100" spans="1:11" s="42" customFormat="1" ht="15" customHeight="1">
      <c r="A100" s="82"/>
      <c r="B100" s="2046"/>
      <c r="C100" s="628" t="s">
        <v>893</v>
      </c>
      <c r="D100" s="682">
        <v>0</v>
      </c>
      <c r="E100" s="684">
        <v>0</v>
      </c>
      <c r="F100" s="721">
        <v>0</v>
      </c>
      <c r="G100" s="684">
        <v>0</v>
      </c>
      <c r="H100" s="725">
        <v>0</v>
      </c>
      <c r="I100" s="682">
        <v>0</v>
      </c>
      <c r="J100" s="1352">
        <v>0</v>
      </c>
      <c r="K100" s="82"/>
    </row>
    <row r="101" spans="1:11" s="42" customFormat="1" ht="15" customHeight="1">
      <c r="A101" s="82"/>
      <c r="B101" s="2046"/>
      <c r="C101" s="639" t="s">
        <v>894</v>
      </c>
      <c r="D101" s="686">
        <v>52736</v>
      </c>
      <c r="E101" s="688">
        <v>2.2576629579890415E-3</v>
      </c>
      <c r="F101" s="722">
        <v>5212</v>
      </c>
      <c r="G101" s="688">
        <v>0.44757012805433749</v>
      </c>
      <c r="H101" s="726">
        <v>0.65026411382479454</v>
      </c>
      <c r="I101" s="686">
        <v>10357</v>
      </c>
      <c r="J101" s="1353">
        <v>0.19600000000000001</v>
      </c>
      <c r="K101" s="82"/>
    </row>
    <row r="102" spans="1:11" s="42" customFormat="1" ht="12.75">
      <c r="A102" s="82"/>
      <c r="B102" s="1294" t="s">
        <v>166</v>
      </c>
      <c r="C102" s="700"/>
      <c r="D102" s="701">
        <v>70964</v>
      </c>
      <c r="E102" s="703">
        <v>1.8497689403700137E-3</v>
      </c>
      <c r="F102" s="723">
        <v>5521</v>
      </c>
      <c r="G102" s="703">
        <v>0.40154304715597688</v>
      </c>
      <c r="H102" s="727">
        <v>0.90713822770400487</v>
      </c>
      <c r="I102" s="701">
        <v>11996</v>
      </c>
      <c r="J102" s="1355">
        <v>0.16900000000000001</v>
      </c>
      <c r="K102" s="82"/>
    </row>
    <row r="103" spans="1:11" s="42" customFormat="1" ht="2.85" customHeight="1">
      <c r="A103" s="82"/>
      <c r="B103" s="259"/>
      <c r="C103" s="259"/>
      <c r="D103" s="208"/>
      <c r="E103" s="209"/>
      <c r="F103" s="208"/>
      <c r="G103" s="209"/>
      <c r="H103" s="208"/>
      <c r="I103" s="208"/>
      <c r="J103" s="266"/>
      <c r="K103" s="82"/>
    </row>
    <row r="104" spans="1:11" s="42" customFormat="1" ht="14.1" customHeight="1">
      <c r="A104" s="82"/>
      <c r="B104" s="229" t="s">
        <v>1038</v>
      </c>
      <c r="C104" s="182"/>
      <c r="D104" s="208"/>
      <c r="E104" s="209"/>
      <c r="F104" s="208"/>
      <c r="G104" s="209"/>
      <c r="H104" s="208"/>
      <c r="I104" s="208"/>
      <c r="J104" s="209"/>
      <c r="K104" s="82"/>
    </row>
    <row r="105" spans="1:11" s="42" customFormat="1" ht="14.1" customHeight="1">
      <c r="A105" s="82"/>
      <c r="B105" s="229" t="s">
        <v>896</v>
      </c>
      <c r="C105" s="182"/>
      <c r="D105" s="208"/>
      <c r="E105" s="209"/>
      <c r="F105" s="208"/>
      <c r="G105" s="209"/>
      <c r="H105" s="208"/>
      <c r="I105" s="208"/>
      <c r="J105" s="209"/>
      <c r="K105" s="82"/>
    </row>
    <row r="106" spans="1:11" s="42" customFormat="1" ht="14.1" customHeight="1">
      <c r="A106" s="82"/>
      <c r="B106" s="229" t="s">
        <v>1039</v>
      </c>
      <c r="C106" s="182"/>
      <c r="D106" s="208"/>
      <c r="E106" s="209"/>
      <c r="F106" s="208"/>
      <c r="G106" s="209"/>
      <c r="H106" s="208"/>
      <c r="I106" s="208"/>
      <c r="J106" s="209"/>
      <c r="K106" s="82"/>
    </row>
    <row r="107" spans="1:11" s="42" customFormat="1" ht="14.1" customHeight="1">
      <c r="A107" s="82"/>
      <c r="B107" s="229" t="s">
        <v>1040</v>
      </c>
      <c r="C107" s="182"/>
      <c r="D107" s="208"/>
      <c r="E107" s="209"/>
      <c r="F107" s="208"/>
      <c r="G107" s="209"/>
      <c r="H107" s="208"/>
      <c r="I107" s="208"/>
      <c r="J107" s="209"/>
      <c r="K107" s="82"/>
    </row>
    <row r="108" spans="1:11" s="42" customFormat="1" ht="14.1" customHeight="1">
      <c r="A108" s="82"/>
      <c r="B108" s="229" t="s">
        <v>1041</v>
      </c>
      <c r="C108" s="182"/>
      <c r="D108" s="208"/>
      <c r="E108" s="209"/>
      <c r="F108" s="208"/>
      <c r="G108" s="209"/>
      <c r="H108" s="208"/>
      <c r="I108" s="208"/>
      <c r="J108" s="209"/>
      <c r="K108" s="82"/>
    </row>
    <row r="109" spans="1:11" s="42" customFormat="1" ht="14.1" customHeight="1">
      <c r="A109" s="82"/>
      <c r="B109" s="229" t="s">
        <v>1042</v>
      </c>
      <c r="C109" s="182"/>
      <c r="D109" s="208"/>
      <c r="E109" s="209"/>
      <c r="F109" s="208"/>
      <c r="G109" s="209"/>
      <c r="H109" s="208"/>
      <c r="I109" s="208"/>
      <c r="J109" s="209"/>
      <c r="K109" s="82"/>
    </row>
    <row r="110" spans="1:11" s="42" customFormat="1" ht="12.75" hidden="1">
      <c r="A110" s="82"/>
      <c r="B110" s="82"/>
      <c r="C110" s="82"/>
      <c r="D110" s="82"/>
      <c r="E110" s="82"/>
      <c r="F110" s="82"/>
      <c r="G110" s="82"/>
      <c r="H110" s="99"/>
      <c r="I110" s="82"/>
      <c r="J110" s="82"/>
    </row>
    <row r="111" spans="1:11" s="42" customFormat="1" ht="12.75" hidden="1">
      <c r="A111" s="82"/>
      <c r="B111" s="82"/>
      <c r="C111" s="82"/>
      <c r="D111" s="82"/>
      <c r="E111" s="82"/>
      <c r="F111" s="82"/>
      <c r="G111" s="82"/>
      <c r="H111" s="99"/>
      <c r="I111" s="82"/>
      <c r="J111" s="82"/>
    </row>
    <row r="112" spans="1:11" s="42" customFormat="1" ht="12.75" hidden="1">
      <c r="A112" s="82"/>
      <c r="B112" s="82"/>
      <c r="C112" s="82"/>
      <c r="D112" s="82"/>
      <c r="E112" s="82"/>
      <c r="F112" s="82"/>
      <c r="G112" s="82"/>
      <c r="H112" s="99"/>
      <c r="I112" s="82"/>
      <c r="J112" s="82"/>
    </row>
    <row r="113" spans="1:10" s="42" customFormat="1" ht="12.75" hidden="1">
      <c r="A113" s="82"/>
      <c r="B113" s="82"/>
      <c r="C113" s="82"/>
      <c r="D113" s="82"/>
      <c r="E113" s="82"/>
      <c r="F113" s="82"/>
      <c r="G113" s="82"/>
      <c r="H113" s="99"/>
      <c r="I113" s="82"/>
      <c r="J113" s="82"/>
    </row>
    <row r="114" spans="1:10" s="42" customFormat="1" ht="12.75" hidden="1">
      <c r="A114" s="82"/>
      <c r="B114" s="82"/>
      <c r="C114" s="82"/>
      <c r="D114" s="82"/>
      <c r="E114" s="82"/>
      <c r="F114" s="82"/>
      <c r="G114" s="82"/>
      <c r="H114" s="99"/>
      <c r="I114" s="82"/>
      <c r="J114" s="82"/>
    </row>
    <row r="115" spans="1:10" s="42" customFormat="1" ht="12.75" hidden="1">
      <c r="A115" s="82"/>
      <c r="B115" s="82"/>
      <c r="C115" s="82"/>
      <c r="D115" s="82"/>
      <c r="E115" s="82"/>
      <c r="F115" s="82"/>
      <c r="G115" s="82"/>
      <c r="H115" s="99"/>
      <c r="I115" s="82"/>
      <c r="J115" s="82"/>
    </row>
    <row r="116" spans="1:10" s="42" customFormat="1" ht="12.75" hidden="1">
      <c r="A116" s="82"/>
      <c r="B116" s="82"/>
      <c r="C116" s="82"/>
      <c r="D116" s="82"/>
      <c r="E116" s="82"/>
      <c r="F116" s="82"/>
      <c r="G116" s="82"/>
      <c r="H116" s="99"/>
      <c r="I116" s="82"/>
      <c r="J116" s="82"/>
    </row>
    <row r="117" spans="1:10" s="42" customFormat="1" ht="12.75" hidden="1">
      <c r="A117" s="82"/>
      <c r="B117" s="82"/>
      <c r="C117" s="82"/>
      <c r="D117" s="82"/>
      <c r="E117" s="82"/>
      <c r="F117" s="82"/>
      <c r="G117" s="82"/>
      <c r="H117" s="99"/>
      <c r="I117" s="82"/>
      <c r="J117" s="82"/>
    </row>
    <row r="118" spans="1:10" s="42" customFormat="1" ht="12.75" hidden="1">
      <c r="A118" s="82"/>
      <c r="B118" s="82"/>
      <c r="C118" s="82"/>
      <c r="D118" s="82"/>
      <c r="E118" s="82"/>
      <c r="F118" s="82"/>
      <c r="G118" s="82"/>
      <c r="H118" s="99"/>
      <c r="I118" s="82"/>
      <c r="J118" s="82"/>
    </row>
    <row r="119" spans="1:10" s="42" customFormat="1" ht="12.75" hidden="1">
      <c r="A119" s="82"/>
      <c r="B119" s="82"/>
      <c r="C119" s="82"/>
      <c r="D119" s="82"/>
      <c r="E119" s="82"/>
      <c r="F119" s="82"/>
      <c r="G119" s="82"/>
      <c r="H119" s="99"/>
      <c r="I119" s="82"/>
      <c r="J119" s="82"/>
    </row>
    <row r="120" spans="1:10" s="42" customFormat="1" ht="12.75" hidden="1">
      <c r="A120" s="82"/>
      <c r="B120" s="82"/>
      <c r="C120" s="82"/>
      <c r="D120" s="82"/>
      <c r="E120" s="82"/>
      <c r="F120" s="82"/>
      <c r="G120" s="82"/>
      <c r="H120" s="99"/>
      <c r="I120" s="82"/>
      <c r="J120" s="82"/>
    </row>
    <row r="121" spans="1:10" s="42" customFormat="1" ht="12.75" hidden="1">
      <c r="A121" s="82"/>
      <c r="B121" s="82"/>
      <c r="C121" s="82"/>
      <c r="D121" s="82"/>
      <c r="E121" s="82"/>
      <c r="F121" s="82"/>
      <c r="G121" s="82"/>
      <c r="H121" s="99"/>
      <c r="I121" s="82"/>
      <c r="J121" s="82"/>
    </row>
    <row r="122" spans="1:10" s="42" customFormat="1" ht="12.75" hidden="1">
      <c r="A122" s="82"/>
      <c r="B122" s="82"/>
      <c r="C122" s="82"/>
      <c r="D122" s="82"/>
      <c r="E122" s="82"/>
      <c r="F122" s="82"/>
      <c r="G122" s="82"/>
      <c r="H122" s="99"/>
      <c r="I122" s="82"/>
      <c r="J122" s="82"/>
    </row>
    <row r="123" spans="1:10" s="42" customFormat="1" ht="12.75" hidden="1">
      <c r="A123" s="82"/>
      <c r="B123" s="82"/>
      <c r="C123" s="82"/>
      <c r="D123" s="82"/>
      <c r="E123" s="82"/>
      <c r="F123" s="82"/>
      <c r="G123" s="82"/>
      <c r="H123" s="99"/>
      <c r="I123" s="82"/>
      <c r="J123" s="82"/>
    </row>
    <row r="124" spans="1:10" s="42" customFormat="1" ht="12.75" hidden="1">
      <c r="A124" s="82"/>
      <c r="B124" s="82"/>
      <c r="C124" s="82"/>
      <c r="D124" s="82"/>
      <c r="E124" s="82"/>
      <c r="F124" s="82"/>
      <c r="G124" s="82"/>
      <c r="H124" s="99"/>
      <c r="I124" s="82"/>
      <c r="J124" s="82"/>
    </row>
    <row r="125" spans="1:10" s="42" customFormat="1" ht="12.75" hidden="1">
      <c r="A125" s="82"/>
      <c r="B125" s="82"/>
      <c r="C125" s="82"/>
      <c r="D125" s="82"/>
      <c r="E125" s="82"/>
      <c r="F125" s="82"/>
      <c r="G125" s="82"/>
      <c r="H125" s="99"/>
      <c r="I125" s="82"/>
      <c r="J125" s="82"/>
    </row>
    <row r="126" spans="1:10" s="42" customFormat="1" ht="12.75" hidden="1">
      <c r="A126" s="82"/>
      <c r="B126" s="82"/>
      <c r="C126" s="82"/>
      <c r="D126" s="82"/>
      <c r="E126" s="82"/>
      <c r="F126" s="82"/>
      <c r="G126" s="82"/>
      <c r="H126" s="99"/>
      <c r="I126" s="82"/>
      <c r="J126" s="82"/>
    </row>
    <row r="127" spans="1:10" s="42" customFormat="1" ht="12.75" hidden="1">
      <c r="A127" s="82"/>
      <c r="B127" s="82"/>
      <c r="C127" s="82"/>
      <c r="D127" s="82"/>
      <c r="E127" s="82"/>
      <c r="F127" s="82"/>
      <c r="G127" s="82"/>
      <c r="H127" s="99"/>
      <c r="I127" s="82"/>
      <c r="J127" s="82"/>
    </row>
    <row r="128" spans="1:10" s="42" customFormat="1" ht="12.75" hidden="1">
      <c r="A128" s="82"/>
      <c r="B128" s="82"/>
      <c r="C128" s="82"/>
      <c r="D128" s="82"/>
      <c r="E128" s="82"/>
      <c r="F128" s="82"/>
      <c r="G128" s="82"/>
      <c r="H128" s="99"/>
      <c r="I128" s="82"/>
      <c r="J128" s="82"/>
    </row>
    <row r="129" spans="1:10" s="42" customFormat="1" ht="12.75" hidden="1">
      <c r="A129" s="82"/>
      <c r="B129" s="82"/>
      <c r="C129" s="82"/>
      <c r="D129" s="82"/>
      <c r="E129" s="82"/>
      <c r="F129" s="82"/>
      <c r="G129" s="82"/>
      <c r="H129" s="99"/>
      <c r="I129" s="82"/>
      <c r="J129" s="82"/>
    </row>
    <row r="130" spans="1:10" s="42" customFormat="1" ht="12.75" hidden="1">
      <c r="A130" s="82"/>
      <c r="B130" s="82"/>
      <c r="C130" s="82"/>
      <c r="D130" s="82"/>
      <c r="E130" s="82"/>
      <c r="F130" s="82"/>
      <c r="G130" s="82"/>
      <c r="H130" s="99"/>
      <c r="I130" s="82"/>
      <c r="J130" s="82"/>
    </row>
    <row r="131" spans="1:10" s="42" customFormat="1" ht="12.75" hidden="1">
      <c r="A131" s="82"/>
      <c r="B131" s="82"/>
      <c r="C131" s="82"/>
      <c r="D131" s="82"/>
      <c r="E131" s="82"/>
      <c r="F131" s="82"/>
      <c r="G131" s="82"/>
      <c r="H131" s="99"/>
      <c r="I131" s="82"/>
      <c r="J131" s="82"/>
    </row>
    <row r="132" spans="1:10" s="42" customFormat="1" ht="12.75" hidden="1">
      <c r="A132" s="82"/>
      <c r="B132" s="82"/>
      <c r="C132" s="82"/>
      <c r="D132" s="82"/>
      <c r="E132" s="82"/>
      <c r="F132" s="82"/>
      <c r="G132" s="82"/>
      <c r="H132" s="99"/>
      <c r="I132" s="82"/>
      <c r="J132" s="82"/>
    </row>
    <row r="133" spans="1:10" s="42" customFormat="1" ht="12.75" hidden="1">
      <c r="A133" s="82"/>
      <c r="B133" s="82"/>
      <c r="C133" s="82"/>
      <c r="D133" s="82"/>
      <c r="E133" s="82"/>
      <c r="F133" s="82"/>
      <c r="G133" s="82"/>
      <c r="H133" s="99"/>
      <c r="I133" s="82"/>
      <c r="J133" s="82"/>
    </row>
    <row r="134" spans="1:10" s="42" customFormat="1" ht="12.75" hidden="1">
      <c r="A134" s="82"/>
      <c r="B134" s="82"/>
      <c r="C134" s="82"/>
      <c r="D134" s="82"/>
      <c r="E134" s="82"/>
      <c r="F134" s="82"/>
      <c r="G134" s="82"/>
      <c r="H134" s="99"/>
      <c r="I134" s="82"/>
      <c r="J134" s="82"/>
    </row>
    <row r="135" spans="1:10" s="42" customFormat="1" ht="12.75" hidden="1">
      <c r="A135" s="82"/>
      <c r="B135" s="82"/>
      <c r="C135" s="82"/>
      <c r="D135" s="82"/>
      <c r="E135" s="82"/>
      <c r="F135" s="82"/>
      <c r="G135" s="82"/>
      <c r="H135" s="99"/>
      <c r="I135" s="82"/>
      <c r="J135" s="82"/>
    </row>
    <row r="136" spans="1:10" s="42" customFormat="1" ht="12.75" hidden="1">
      <c r="A136" s="82"/>
      <c r="B136" s="82"/>
      <c r="C136" s="82"/>
      <c r="D136" s="82"/>
      <c r="E136" s="82"/>
      <c r="F136" s="82"/>
      <c r="G136" s="82"/>
      <c r="H136" s="99"/>
      <c r="I136" s="82"/>
      <c r="J136" s="82"/>
    </row>
    <row r="137" spans="1:10" s="42" customFormat="1" ht="12.75" hidden="1">
      <c r="A137" s="82"/>
      <c r="B137" s="82"/>
      <c r="C137" s="82"/>
      <c r="D137" s="82"/>
      <c r="E137" s="82"/>
      <c r="F137" s="82"/>
      <c r="G137" s="82"/>
      <c r="H137" s="99"/>
      <c r="I137" s="82"/>
      <c r="J137" s="82"/>
    </row>
    <row r="138" spans="1:10" s="42" customFormat="1" ht="12.75" hidden="1">
      <c r="A138" s="82"/>
      <c r="B138" s="82"/>
      <c r="C138" s="82"/>
      <c r="D138" s="82"/>
      <c r="E138" s="82"/>
      <c r="F138" s="82"/>
      <c r="G138" s="82"/>
      <c r="H138" s="99"/>
      <c r="I138" s="82"/>
      <c r="J138" s="82"/>
    </row>
    <row r="139" spans="1:10" s="42" customFormat="1" ht="12.75" hidden="1">
      <c r="A139" s="82"/>
      <c r="B139" s="82"/>
      <c r="C139" s="82"/>
      <c r="D139" s="82"/>
      <c r="E139" s="82"/>
      <c r="F139" s="82"/>
      <c r="G139" s="82"/>
      <c r="H139" s="99"/>
      <c r="I139" s="82"/>
      <c r="J139" s="82"/>
    </row>
    <row r="140" spans="1:10" s="42" customFormat="1" ht="12.75" hidden="1">
      <c r="A140" s="82"/>
      <c r="B140" s="82"/>
      <c r="C140" s="82"/>
      <c r="D140" s="82"/>
      <c r="E140" s="82"/>
      <c r="F140" s="82"/>
      <c r="G140" s="82"/>
      <c r="H140" s="99"/>
      <c r="I140" s="82"/>
      <c r="J140" s="82"/>
    </row>
    <row r="141" spans="1:10" s="42" customFormat="1" ht="12.75" hidden="1">
      <c r="A141" s="82"/>
      <c r="B141" s="82"/>
      <c r="C141" s="82"/>
      <c r="D141" s="82"/>
      <c r="E141" s="82"/>
      <c r="F141" s="82"/>
      <c r="G141" s="82"/>
      <c r="H141" s="99"/>
      <c r="I141" s="82"/>
      <c r="J141" s="82"/>
    </row>
    <row r="142" spans="1:10" s="42" customFormat="1" ht="12.75" hidden="1">
      <c r="A142" s="82"/>
      <c r="B142" s="82"/>
      <c r="C142" s="82"/>
      <c r="D142" s="82"/>
      <c r="E142" s="82"/>
      <c r="F142" s="82"/>
      <c r="G142" s="82"/>
      <c r="H142" s="99"/>
      <c r="I142" s="82"/>
      <c r="J142" s="82"/>
    </row>
    <row r="143" spans="1:10" s="42" customFormat="1" ht="12.75" hidden="1">
      <c r="A143" s="82"/>
      <c r="B143" s="82"/>
      <c r="C143" s="82"/>
      <c r="D143" s="82"/>
      <c r="E143" s="82"/>
      <c r="F143" s="82"/>
      <c r="G143" s="82"/>
      <c r="H143" s="99"/>
      <c r="I143" s="82"/>
      <c r="J143" s="82"/>
    </row>
    <row r="144" spans="1:10" s="42" customFormat="1" ht="12.75" hidden="1">
      <c r="A144" s="82"/>
      <c r="B144" s="82"/>
      <c r="C144" s="82"/>
      <c r="D144" s="82"/>
      <c r="E144" s="82"/>
      <c r="F144" s="82"/>
      <c r="G144" s="82"/>
      <c r="H144" s="99"/>
      <c r="I144" s="82"/>
      <c r="J144" s="82"/>
    </row>
    <row r="145" spans="1:10" s="42" customFormat="1" ht="12.75" hidden="1">
      <c r="A145" s="82"/>
      <c r="B145" s="82"/>
      <c r="C145" s="82"/>
      <c r="D145" s="82"/>
      <c r="E145" s="82"/>
      <c r="F145" s="82"/>
      <c r="G145" s="82"/>
      <c r="H145" s="99"/>
      <c r="I145" s="82"/>
      <c r="J145" s="82"/>
    </row>
    <row r="146" spans="1:10" s="42" customFormat="1" ht="12.75" hidden="1">
      <c r="A146" s="82"/>
      <c r="B146" s="82"/>
      <c r="C146" s="82"/>
      <c r="D146" s="82"/>
      <c r="E146" s="82"/>
      <c r="F146" s="82"/>
      <c r="G146" s="82"/>
      <c r="H146" s="99"/>
      <c r="I146" s="82"/>
      <c r="J146" s="82"/>
    </row>
    <row r="147" spans="1:10" s="42" customFormat="1" ht="12.75" hidden="1">
      <c r="A147" s="82"/>
      <c r="B147" s="82"/>
      <c r="C147" s="82"/>
      <c r="D147" s="82"/>
      <c r="E147" s="82"/>
      <c r="F147" s="82"/>
      <c r="G147" s="82"/>
      <c r="H147" s="99"/>
      <c r="I147" s="82"/>
      <c r="J147" s="82"/>
    </row>
    <row r="148" spans="1:10" s="42" customFormat="1" ht="12.75" hidden="1">
      <c r="A148" s="82"/>
      <c r="B148" s="82"/>
      <c r="C148" s="82"/>
      <c r="D148" s="82"/>
      <c r="E148" s="82"/>
      <c r="F148" s="82"/>
      <c r="G148" s="82"/>
      <c r="H148" s="99"/>
      <c r="I148" s="82"/>
      <c r="J148" s="82"/>
    </row>
    <row r="149" spans="1:10" s="42" customFormat="1" ht="12.75" hidden="1">
      <c r="A149" s="82"/>
      <c r="B149" s="82"/>
      <c r="C149" s="82"/>
      <c r="D149" s="82"/>
      <c r="E149" s="82"/>
      <c r="F149" s="82"/>
      <c r="G149" s="82"/>
      <c r="H149" s="99"/>
      <c r="I149" s="82"/>
      <c r="J149" s="82"/>
    </row>
    <row r="150" spans="1:10" s="42" customFormat="1" ht="12.75" hidden="1">
      <c r="A150" s="82"/>
      <c r="B150" s="82"/>
      <c r="C150" s="82"/>
      <c r="D150" s="82"/>
      <c r="E150" s="82"/>
      <c r="F150" s="82"/>
      <c r="G150" s="82"/>
      <c r="H150" s="99"/>
      <c r="I150" s="82"/>
      <c r="J150" s="82"/>
    </row>
    <row r="151" spans="1:10" s="42" customFormat="1" ht="12.75" hidden="1">
      <c r="A151" s="82"/>
      <c r="B151" s="82"/>
      <c r="C151" s="82"/>
      <c r="D151" s="82"/>
      <c r="E151" s="82"/>
      <c r="F151" s="82"/>
      <c r="G151" s="82"/>
      <c r="H151" s="99"/>
      <c r="I151" s="82"/>
      <c r="J151" s="82"/>
    </row>
    <row r="152" spans="1:10" s="42" customFormat="1" ht="12.75" hidden="1">
      <c r="A152" s="82"/>
      <c r="B152" s="82"/>
      <c r="C152" s="82"/>
      <c r="D152" s="82"/>
      <c r="E152" s="82"/>
      <c r="F152" s="82"/>
      <c r="G152" s="82"/>
      <c r="H152" s="99"/>
      <c r="I152" s="82"/>
      <c r="J152" s="82"/>
    </row>
    <row r="153" spans="1:10" s="42" customFormat="1" ht="12.75" hidden="1">
      <c r="A153" s="82"/>
      <c r="B153" s="82"/>
      <c r="C153" s="82"/>
      <c r="D153" s="82"/>
      <c r="E153" s="82"/>
      <c r="F153" s="82"/>
      <c r="G153" s="82"/>
      <c r="H153" s="99"/>
      <c r="I153" s="82"/>
      <c r="J153" s="82"/>
    </row>
    <row r="154" spans="1:10" s="42" customFormat="1" ht="12.75" hidden="1">
      <c r="A154" s="82"/>
      <c r="B154" s="82"/>
      <c r="C154" s="82"/>
      <c r="D154" s="82"/>
      <c r="E154" s="82"/>
      <c r="F154" s="82"/>
      <c r="G154" s="82"/>
      <c r="H154" s="99"/>
      <c r="I154" s="82"/>
      <c r="J154" s="82"/>
    </row>
    <row r="155" spans="1:10" s="42" customFormat="1" ht="12.75" hidden="1">
      <c r="A155" s="82"/>
      <c r="B155" s="82"/>
      <c r="C155" s="82"/>
      <c r="D155" s="82"/>
      <c r="E155" s="82"/>
      <c r="F155" s="82"/>
      <c r="G155" s="82"/>
      <c r="H155" s="99"/>
      <c r="I155" s="82"/>
      <c r="J155" s="82"/>
    </row>
    <row r="156" spans="1:10" s="42" customFormat="1" ht="12.75" hidden="1">
      <c r="A156" s="82"/>
      <c r="B156" s="82"/>
      <c r="C156" s="82"/>
      <c r="D156" s="82"/>
      <c r="E156" s="82"/>
      <c r="F156" s="82"/>
      <c r="G156" s="82"/>
      <c r="H156" s="99"/>
      <c r="I156" s="82"/>
      <c r="J156" s="82"/>
    </row>
    <row r="157" spans="1:10" s="42" customFormat="1" ht="12.75" hidden="1">
      <c r="A157" s="82"/>
      <c r="B157" s="82"/>
      <c r="C157" s="82"/>
      <c r="D157" s="82"/>
      <c r="E157" s="82"/>
      <c r="F157" s="82"/>
      <c r="G157" s="82"/>
      <c r="H157" s="99"/>
      <c r="I157" s="82"/>
      <c r="J157" s="82"/>
    </row>
    <row r="158" spans="1:10" s="42" customFormat="1" ht="12.75" hidden="1">
      <c r="A158" s="82"/>
      <c r="B158" s="82"/>
      <c r="C158" s="82"/>
      <c r="D158" s="82"/>
      <c r="E158" s="82"/>
      <c r="F158" s="82"/>
      <c r="G158" s="82"/>
      <c r="H158" s="99"/>
      <c r="I158" s="82"/>
      <c r="J158" s="82"/>
    </row>
    <row r="159" spans="1:10" s="42" customFormat="1" ht="12.75" hidden="1">
      <c r="A159" s="82"/>
      <c r="B159" s="82"/>
      <c r="C159" s="82"/>
      <c r="D159" s="82"/>
      <c r="E159" s="82"/>
      <c r="F159" s="82"/>
      <c r="G159" s="82"/>
      <c r="H159" s="99"/>
      <c r="I159" s="82"/>
      <c r="J159" s="82"/>
    </row>
    <row r="160" spans="1:10" s="42" customFormat="1" ht="12.75" hidden="1">
      <c r="A160" s="82"/>
      <c r="B160" s="82"/>
      <c r="C160" s="82"/>
      <c r="D160" s="82"/>
      <c r="E160" s="82"/>
      <c r="F160" s="82"/>
      <c r="G160" s="82"/>
      <c r="H160" s="99"/>
      <c r="I160" s="82"/>
      <c r="J160" s="82"/>
    </row>
    <row r="161" spans="1:10" s="42" customFormat="1" ht="12.75" hidden="1">
      <c r="A161" s="82"/>
      <c r="B161" s="82"/>
      <c r="C161" s="82"/>
      <c r="D161" s="82"/>
      <c r="E161" s="82"/>
      <c r="F161" s="82"/>
      <c r="G161" s="82"/>
      <c r="H161" s="99"/>
      <c r="I161" s="82"/>
      <c r="J161" s="82"/>
    </row>
    <row r="162" spans="1:10" s="42" customFormat="1" ht="12.75" hidden="1">
      <c r="A162" s="82"/>
      <c r="B162" s="82"/>
      <c r="C162" s="82"/>
      <c r="D162" s="82"/>
      <c r="E162" s="82"/>
      <c r="F162" s="82"/>
      <c r="G162" s="82"/>
      <c r="H162" s="99"/>
      <c r="I162" s="82"/>
      <c r="J162" s="82"/>
    </row>
    <row r="163" spans="1:10" s="42" customFormat="1" ht="12.75" hidden="1">
      <c r="A163" s="82"/>
      <c r="B163" s="82"/>
      <c r="C163" s="82"/>
      <c r="D163" s="82"/>
      <c r="E163" s="82"/>
      <c r="F163" s="82"/>
      <c r="G163" s="82"/>
      <c r="H163" s="99"/>
      <c r="I163" s="82"/>
      <c r="J163" s="82"/>
    </row>
    <row r="164" spans="1:10" s="42" customFormat="1" ht="12.75" hidden="1">
      <c r="A164" s="82"/>
      <c r="B164" s="82"/>
      <c r="C164" s="82"/>
      <c r="D164" s="82"/>
      <c r="E164" s="82"/>
      <c r="F164" s="82"/>
      <c r="G164" s="82"/>
      <c r="H164" s="99"/>
      <c r="I164" s="82"/>
      <c r="J164" s="82"/>
    </row>
    <row r="165" spans="1:10" s="42" customFormat="1" ht="12.75" hidden="1">
      <c r="A165" s="82"/>
      <c r="B165" s="82"/>
      <c r="C165" s="82"/>
      <c r="D165" s="82"/>
      <c r="E165" s="82"/>
      <c r="F165" s="82"/>
      <c r="G165" s="82"/>
      <c r="H165" s="99"/>
      <c r="I165" s="82"/>
      <c r="J165" s="82"/>
    </row>
    <row r="166" spans="1:10" s="42" customFormat="1" ht="12.75" hidden="1">
      <c r="A166" s="82"/>
      <c r="B166" s="82"/>
      <c r="C166" s="82"/>
      <c r="D166" s="82"/>
      <c r="E166" s="82"/>
      <c r="F166" s="82"/>
      <c r="G166" s="82"/>
      <c r="H166" s="99"/>
      <c r="I166" s="82"/>
      <c r="J166" s="82"/>
    </row>
    <row r="167" spans="1:10" s="42" customFormat="1" ht="12.75" hidden="1">
      <c r="A167" s="82"/>
      <c r="B167" s="82"/>
      <c r="C167" s="82"/>
      <c r="D167" s="82"/>
      <c r="E167" s="82"/>
      <c r="F167" s="82"/>
      <c r="G167" s="82"/>
      <c r="H167" s="99"/>
      <c r="I167" s="82"/>
      <c r="J167" s="82"/>
    </row>
    <row r="168" spans="1:10" s="42" customFormat="1" ht="12.75" hidden="1">
      <c r="A168" s="82"/>
      <c r="B168" s="82"/>
      <c r="C168" s="82"/>
      <c r="D168" s="82"/>
      <c r="E168" s="82"/>
      <c r="F168" s="82"/>
      <c r="G168" s="82"/>
      <c r="H168" s="99"/>
      <c r="I168" s="82"/>
      <c r="J168" s="82"/>
    </row>
    <row r="169" spans="1:10" s="42" customFormat="1" ht="12.75" hidden="1">
      <c r="A169" s="82"/>
      <c r="B169" s="82"/>
      <c r="C169" s="82"/>
      <c r="D169" s="82"/>
      <c r="E169" s="82"/>
      <c r="F169" s="82"/>
      <c r="G169" s="82"/>
      <c r="H169" s="99"/>
      <c r="I169" s="82"/>
      <c r="J169" s="82"/>
    </row>
    <row r="170" spans="1:10" s="42" customFormat="1" ht="12.75" hidden="1">
      <c r="A170" s="82"/>
      <c r="B170" s="82"/>
      <c r="C170" s="82"/>
      <c r="D170" s="82"/>
      <c r="E170" s="82"/>
      <c r="F170" s="82"/>
      <c r="G170" s="82"/>
      <c r="H170" s="99"/>
      <c r="I170" s="82"/>
      <c r="J170" s="82"/>
    </row>
    <row r="171" spans="1:10" s="42" customFormat="1" ht="12.75" hidden="1">
      <c r="A171" s="82"/>
      <c r="B171" s="82"/>
      <c r="C171" s="82"/>
      <c r="D171" s="82"/>
      <c r="E171" s="82"/>
      <c r="F171" s="82"/>
      <c r="G171" s="82"/>
      <c r="H171" s="99"/>
      <c r="I171" s="82"/>
      <c r="J171" s="82"/>
    </row>
    <row r="172" spans="1:10" s="42" customFormat="1" ht="12.75" hidden="1">
      <c r="A172" s="82"/>
      <c r="B172" s="82"/>
      <c r="C172" s="82"/>
      <c r="D172" s="82"/>
      <c r="E172" s="82"/>
      <c r="F172" s="82"/>
      <c r="G172" s="82"/>
      <c r="H172" s="99"/>
      <c r="I172" s="82"/>
      <c r="J172" s="82"/>
    </row>
    <row r="173" spans="1:10" s="42" customFormat="1" ht="12.75" hidden="1">
      <c r="A173" s="82"/>
      <c r="B173" s="82"/>
      <c r="C173" s="82"/>
      <c r="D173" s="82"/>
      <c r="E173" s="82"/>
      <c r="F173" s="82"/>
      <c r="G173" s="82"/>
      <c r="H173" s="99"/>
      <c r="I173" s="82"/>
      <c r="J173" s="82"/>
    </row>
    <row r="174" spans="1:10" s="42" customFormat="1" ht="12.75" hidden="1">
      <c r="A174" s="82"/>
      <c r="B174" s="82"/>
      <c r="C174" s="82"/>
      <c r="D174" s="82"/>
      <c r="E174" s="82"/>
      <c r="F174" s="82"/>
      <c r="G174" s="82"/>
      <c r="H174" s="99"/>
      <c r="I174" s="82"/>
      <c r="J174" s="82"/>
    </row>
    <row r="175" spans="1:10" s="42" customFormat="1" ht="12.75" hidden="1">
      <c r="A175" s="82"/>
      <c r="B175" s="82"/>
      <c r="C175" s="82"/>
      <c r="D175" s="82"/>
      <c r="E175" s="82"/>
      <c r="F175" s="82"/>
      <c r="G175" s="82"/>
      <c r="H175" s="99"/>
      <c r="I175" s="82"/>
      <c r="J175" s="82"/>
    </row>
    <row r="176" spans="1:10" s="42" customFormat="1" ht="12.75" hidden="1">
      <c r="A176" s="82"/>
      <c r="B176" s="82"/>
      <c r="C176" s="82"/>
      <c r="D176" s="82"/>
      <c r="E176" s="82"/>
      <c r="F176" s="82"/>
      <c r="G176" s="82"/>
      <c r="H176" s="99"/>
      <c r="I176" s="82"/>
      <c r="J176" s="82"/>
    </row>
    <row r="177" spans="1:10" s="42" customFormat="1" ht="12.75" hidden="1">
      <c r="A177" s="82"/>
      <c r="B177" s="82"/>
      <c r="C177" s="82"/>
      <c r="D177" s="82"/>
      <c r="E177" s="82"/>
      <c r="F177" s="82"/>
      <c r="G177" s="82"/>
      <c r="H177" s="99"/>
      <c r="I177" s="82"/>
      <c r="J177" s="82"/>
    </row>
    <row r="178" spans="1:10" s="42" customFormat="1" ht="12.75" hidden="1">
      <c r="A178" s="82"/>
      <c r="B178" s="82"/>
      <c r="C178" s="82"/>
      <c r="D178" s="82"/>
      <c r="E178" s="82"/>
      <c r="F178" s="82"/>
      <c r="G178" s="82"/>
      <c r="H178" s="99"/>
      <c r="I178" s="82"/>
      <c r="J178" s="82"/>
    </row>
    <row r="179" spans="1:10" s="42" customFormat="1" ht="12.75" hidden="1">
      <c r="A179" s="82"/>
      <c r="B179" s="82"/>
      <c r="C179" s="82"/>
      <c r="D179" s="82"/>
      <c r="E179" s="82"/>
      <c r="F179" s="82"/>
      <c r="G179" s="82"/>
      <c r="H179" s="99"/>
      <c r="I179" s="82"/>
      <c r="J179" s="82"/>
    </row>
    <row r="180" spans="1:10" s="42" customFormat="1" ht="12.75" hidden="1">
      <c r="A180" s="82"/>
      <c r="B180" s="82"/>
      <c r="C180" s="82"/>
      <c r="D180" s="82"/>
      <c r="E180" s="82"/>
      <c r="F180" s="82"/>
      <c r="G180" s="82"/>
      <c r="H180" s="99"/>
      <c r="I180" s="82"/>
      <c r="J180" s="82"/>
    </row>
  </sheetData>
  <mergeCells count="11">
    <mergeCell ref="B26:B35"/>
    <mergeCell ref="B3:B4"/>
    <mergeCell ref="C3:C4"/>
    <mergeCell ref="B6:B15"/>
    <mergeCell ref="B16:B25"/>
    <mergeCell ref="B72:B81"/>
    <mergeCell ref="B82:B91"/>
    <mergeCell ref="B92:B101"/>
    <mergeCell ref="B39:B48"/>
    <mergeCell ref="B49:B58"/>
    <mergeCell ref="B59:B68"/>
  </mergeCells>
  <conditionalFormatting sqref="A1:XFD2 B6:J6 K103:XFD109 K70:XFD70 K3:XFD36">
    <cfRule type="containsText" dxfId="174" priority="213" operator="containsText" text="TRUE">
      <formula>NOT(ISERROR(SEARCH("TRUE",A1)))</formula>
    </cfRule>
    <cfRule type="containsText" dxfId="173" priority="214" operator="containsText" text="FALSE">
      <formula>NOT(ISERROR(SEARCH("FALSE",A1)))</formula>
    </cfRule>
  </conditionalFormatting>
  <conditionalFormatting sqref="B3 D3:J5">
    <cfRule type="containsText" dxfId="172" priority="211" operator="containsText" text="TRUE">
      <formula>NOT(ISERROR(SEARCH("TRUE",B3)))</formula>
    </cfRule>
    <cfRule type="containsText" dxfId="171" priority="212" operator="containsText" text="FALSE">
      <formula>NOT(ISERROR(SEARCH("FALSE",B3)))</formula>
    </cfRule>
  </conditionalFormatting>
  <conditionalFormatting sqref="B26:D26 J26 B36 C27:C34 C35:D35 B16:D16 C7:D15 C17:D25 B103 B70 H7:J25 H35:J35 F7:F25 F35">
    <cfRule type="containsText" dxfId="170" priority="169" operator="containsText" text="TRUE">
      <formula>NOT(ISERROR(SEARCH("TRUE",B7)))</formula>
    </cfRule>
    <cfRule type="containsText" dxfId="169" priority="170" operator="containsText" text="FALSE">
      <formula>NOT(ISERROR(SEARCH("FALSE",B7)))</formula>
    </cfRule>
  </conditionalFormatting>
  <conditionalFormatting sqref="H59">
    <cfRule type="containsText" dxfId="168" priority="89" operator="containsText" text="TRUE">
      <formula>NOT(ISERROR(SEARCH("TRUE",H59)))</formula>
    </cfRule>
    <cfRule type="containsText" dxfId="167" priority="90" operator="containsText" text="FALSE">
      <formula>NOT(ISERROR(SEARCH("FALSE",H59)))</formula>
    </cfRule>
  </conditionalFormatting>
  <conditionalFormatting sqref="F26">
    <cfRule type="containsText" dxfId="166" priority="165" operator="containsText" text="TRUE">
      <formula>NOT(ISERROR(SEARCH("TRUE",F26)))</formula>
    </cfRule>
    <cfRule type="containsText" dxfId="165" priority="166" operator="containsText" text="FALSE">
      <formula>NOT(ISERROR(SEARCH("FALSE",F26)))</formula>
    </cfRule>
  </conditionalFormatting>
  <conditionalFormatting sqref="G60:G67">
    <cfRule type="containsText" dxfId="164" priority="77" operator="containsText" text="TRUE">
      <formula>NOT(ISERROR(SEARCH("TRUE",G60)))</formula>
    </cfRule>
    <cfRule type="containsText" dxfId="163" priority="78" operator="containsText" text="FALSE">
      <formula>NOT(ISERROR(SEARCH("FALSE",G60)))</formula>
    </cfRule>
  </conditionalFormatting>
  <conditionalFormatting sqref="H26">
    <cfRule type="containsText" dxfId="162" priority="161" operator="containsText" text="TRUE">
      <formula>NOT(ISERROR(SEARCH("TRUE",H26)))</formula>
    </cfRule>
    <cfRule type="containsText" dxfId="161" priority="162" operator="containsText" text="FALSE">
      <formula>NOT(ISERROR(SEARCH("FALSE",H26)))</formula>
    </cfRule>
  </conditionalFormatting>
  <conditionalFormatting sqref="I26">
    <cfRule type="containsText" dxfId="160" priority="159" operator="containsText" text="TRUE">
      <formula>NOT(ISERROR(SEARCH("TRUE",I26)))</formula>
    </cfRule>
    <cfRule type="containsText" dxfId="159" priority="160" operator="containsText" text="FALSE">
      <formula>NOT(ISERROR(SEARCH("FALSE",I26)))</formula>
    </cfRule>
  </conditionalFormatting>
  <conditionalFormatting sqref="D27:D34 H27:J34 F27:F34">
    <cfRule type="containsText" dxfId="158" priority="157" operator="containsText" text="TRUE">
      <formula>NOT(ISERROR(SEARCH("TRUE",D27)))</formula>
    </cfRule>
    <cfRule type="containsText" dxfId="157" priority="158" operator="containsText" text="FALSE">
      <formula>NOT(ISERROR(SEARCH("FALSE",D27)))</formula>
    </cfRule>
  </conditionalFormatting>
  <conditionalFormatting sqref="D36 D103:J109 D70:J70 H36:J36 F36">
    <cfRule type="containsText" dxfId="156" priority="153" operator="containsText" text="TRUE">
      <formula>NOT(ISERROR(SEARCH("TRUE",D36)))</formula>
    </cfRule>
    <cfRule type="containsText" dxfId="155" priority="154" operator="containsText" text="FALSE">
      <formula>NOT(ISERROR(SEARCH("FALSE",D36)))</formula>
    </cfRule>
  </conditionalFormatting>
  <conditionalFormatting sqref="C3">
    <cfRule type="containsText" dxfId="154" priority="151" operator="containsText" text="TRUE">
      <formula>NOT(ISERROR(SEARCH("TRUE",C3)))</formula>
    </cfRule>
    <cfRule type="containsText" dxfId="153" priority="152" operator="containsText" text="FALSE">
      <formula>NOT(ISERROR(SEARCH("FALSE",C3)))</formula>
    </cfRule>
  </conditionalFormatting>
  <conditionalFormatting sqref="K71:XFD71">
    <cfRule type="containsText" dxfId="152" priority="147" operator="containsText" text="TRUE">
      <formula>NOT(ISERROR(SEARCH("TRUE",K71)))</formula>
    </cfRule>
    <cfRule type="containsText" dxfId="151" priority="148" operator="containsText" text="FALSE">
      <formula>NOT(ISERROR(SEARCH("FALSE",K71)))</formula>
    </cfRule>
  </conditionalFormatting>
  <conditionalFormatting sqref="G36">
    <cfRule type="containsText" dxfId="150" priority="107" operator="containsText" text="TRUE">
      <formula>NOT(ISERROR(SEARCH("TRUE",G36)))</formula>
    </cfRule>
    <cfRule type="containsText" dxfId="149" priority="108" operator="containsText" text="FALSE">
      <formula>NOT(ISERROR(SEARCH("FALSE",G36)))</formula>
    </cfRule>
  </conditionalFormatting>
  <conditionalFormatting sqref="K72:XFD102">
    <cfRule type="containsText" dxfId="148" priority="143" operator="containsText" text="TRUE">
      <formula>NOT(ISERROR(SEARCH("TRUE",#REF!)))</formula>
    </cfRule>
    <cfRule type="containsText" dxfId="147" priority="144" operator="containsText" text="FALSE">
      <formula>NOT(ISERROR(SEARCH("FALSE",#REF!)))</formula>
    </cfRule>
  </conditionalFormatting>
  <conditionalFormatting sqref="K37:XFD37">
    <cfRule type="containsText" dxfId="146" priority="125" operator="containsText" text="TRUE">
      <formula>NOT(ISERROR(SEARCH("TRUE",K37)))</formula>
    </cfRule>
    <cfRule type="containsText" dxfId="145" priority="126" operator="containsText" text="FALSE">
      <formula>NOT(ISERROR(SEARCH("FALSE",K37)))</formula>
    </cfRule>
  </conditionalFormatting>
  <conditionalFormatting sqref="B37">
    <cfRule type="containsText" dxfId="144" priority="123" operator="containsText" text="TRUE">
      <formula>NOT(ISERROR(SEARCH("TRUE",B37)))</formula>
    </cfRule>
    <cfRule type="containsText" dxfId="143" priority="124" operator="containsText" text="FALSE">
      <formula>NOT(ISERROR(SEARCH("FALSE",B37)))</formula>
    </cfRule>
  </conditionalFormatting>
  <conditionalFormatting sqref="D37:J37">
    <cfRule type="containsText" dxfId="142" priority="121" operator="containsText" text="TRUE">
      <formula>NOT(ISERROR(SEARCH("TRUE",D37)))</formula>
    </cfRule>
    <cfRule type="containsText" dxfId="141" priority="122" operator="containsText" text="FALSE">
      <formula>NOT(ISERROR(SEARCH("FALSE",D37)))</formula>
    </cfRule>
  </conditionalFormatting>
  <conditionalFormatting sqref="K38:XFD38">
    <cfRule type="containsText" dxfId="140" priority="119" operator="containsText" text="TRUE">
      <formula>NOT(ISERROR(SEARCH("TRUE",K38)))</formula>
    </cfRule>
    <cfRule type="containsText" dxfId="139" priority="120" operator="containsText" text="FALSE">
      <formula>NOT(ISERROR(SEARCH("FALSE",K38)))</formula>
    </cfRule>
  </conditionalFormatting>
  <conditionalFormatting sqref="K39:XFD69">
    <cfRule type="containsText" dxfId="138" priority="115" operator="containsText" text="TRUE">
      <formula>NOT(ISERROR(SEARCH("TRUE",#REF!)))</formula>
    </cfRule>
    <cfRule type="containsText" dxfId="137" priority="116" operator="containsText" text="FALSE">
      <formula>NOT(ISERROR(SEARCH("FALSE",#REF!)))</formula>
    </cfRule>
  </conditionalFormatting>
  <conditionalFormatting sqref="G7:G25 G35">
    <cfRule type="containsText" dxfId="136" priority="113" operator="containsText" text="TRUE">
      <formula>NOT(ISERROR(SEARCH("TRUE",G7)))</formula>
    </cfRule>
    <cfRule type="containsText" dxfId="135" priority="114" operator="containsText" text="FALSE">
      <formula>NOT(ISERROR(SEARCH("FALSE",G7)))</formula>
    </cfRule>
  </conditionalFormatting>
  <conditionalFormatting sqref="G26">
    <cfRule type="containsText" dxfId="134" priority="111" operator="containsText" text="TRUE">
      <formula>NOT(ISERROR(SEARCH("TRUE",G26)))</formula>
    </cfRule>
    <cfRule type="containsText" dxfId="133" priority="112" operator="containsText" text="FALSE">
      <formula>NOT(ISERROR(SEARCH("FALSE",G26)))</formula>
    </cfRule>
  </conditionalFormatting>
  <conditionalFormatting sqref="G27:G34">
    <cfRule type="containsText" dxfId="132" priority="109" operator="containsText" text="TRUE">
      <formula>NOT(ISERROR(SEARCH("TRUE",G27)))</formula>
    </cfRule>
    <cfRule type="containsText" dxfId="131" priority="110" operator="containsText" text="FALSE">
      <formula>NOT(ISERROR(SEARCH("FALSE",G27)))</formula>
    </cfRule>
  </conditionalFormatting>
  <conditionalFormatting sqref="E7:E25 E35">
    <cfRule type="containsText" dxfId="130" priority="105" operator="containsText" text="TRUE">
      <formula>NOT(ISERROR(SEARCH("TRUE",E7)))</formula>
    </cfRule>
    <cfRule type="containsText" dxfId="129" priority="106" operator="containsText" text="FALSE">
      <formula>NOT(ISERROR(SEARCH("FALSE",E7)))</formula>
    </cfRule>
  </conditionalFormatting>
  <conditionalFormatting sqref="E26">
    <cfRule type="containsText" dxfId="128" priority="103" operator="containsText" text="TRUE">
      <formula>NOT(ISERROR(SEARCH("TRUE",E26)))</formula>
    </cfRule>
    <cfRule type="containsText" dxfId="127" priority="104" operator="containsText" text="FALSE">
      <formula>NOT(ISERROR(SEARCH("FALSE",E26)))</formula>
    </cfRule>
  </conditionalFormatting>
  <conditionalFormatting sqref="E27:E34">
    <cfRule type="containsText" dxfId="126" priority="101" operator="containsText" text="TRUE">
      <formula>NOT(ISERROR(SEARCH("TRUE",E27)))</formula>
    </cfRule>
    <cfRule type="containsText" dxfId="125" priority="102" operator="containsText" text="FALSE">
      <formula>NOT(ISERROR(SEARCH("FALSE",E27)))</formula>
    </cfRule>
  </conditionalFormatting>
  <conditionalFormatting sqref="E36">
    <cfRule type="containsText" dxfId="124" priority="99" operator="containsText" text="TRUE">
      <formula>NOT(ISERROR(SEARCH("TRUE",E36)))</formula>
    </cfRule>
    <cfRule type="containsText" dxfId="123" priority="100" operator="containsText" text="FALSE">
      <formula>NOT(ISERROR(SEARCH("FALSE",E36)))</formula>
    </cfRule>
  </conditionalFormatting>
  <conditionalFormatting sqref="B39:J39">
    <cfRule type="containsText" dxfId="122" priority="97" operator="containsText" text="TRUE">
      <formula>NOT(ISERROR(SEARCH("TRUE",B39)))</formula>
    </cfRule>
    <cfRule type="containsText" dxfId="121" priority="98" operator="containsText" text="FALSE">
      <formula>NOT(ISERROR(SEARCH("FALSE",B39)))</formula>
    </cfRule>
  </conditionalFormatting>
  <conditionalFormatting sqref="D38:J38">
    <cfRule type="containsText" dxfId="120" priority="95" operator="containsText" text="TRUE">
      <formula>NOT(ISERROR(SEARCH("TRUE",D38)))</formula>
    </cfRule>
    <cfRule type="containsText" dxfId="119" priority="96" operator="containsText" text="FALSE">
      <formula>NOT(ISERROR(SEARCH("FALSE",D38)))</formula>
    </cfRule>
  </conditionalFormatting>
  <conditionalFormatting sqref="B59:D59 J59 B69 C60:C67 C68:D68 B49:D49 C40:D48 C50:D58 H40:J58 H68:J68 F40:F58 F68">
    <cfRule type="containsText" dxfId="118" priority="93" operator="containsText" text="TRUE">
      <formula>NOT(ISERROR(SEARCH("TRUE",B40)))</formula>
    </cfRule>
    <cfRule type="containsText" dxfId="117" priority="94" operator="containsText" text="FALSE">
      <formula>NOT(ISERROR(SEARCH("FALSE",B40)))</formula>
    </cfRule>
  </conditionalFormatting>
  <conditionalFormatting sqref="F59">
    <cfRule type="containsText" dxfId="116" priority="91" operator="containsText" text="TRUE">
      <formula>NOT(ISERROR(SEARCH("TRUE",F59)))</formula>
    </cfRule>
    <cfRule type="containsText" dxfId="115" priority="92" operator="containsText" text="FALSE">
      <formula>NOT(ISERROR(SEARCH("FALSE",F59)))</formula>
    </cfRule>
  </conditionalFormatting>
  <conditionalFormatting sqref="I59">
    <cfRule type="containsText" dxfId="114" priority="87" operator="containsText" text="TRUE">
      <formula>NOT(ISERROR(SEARCH("TRUE",I59)))</formula>
    </cfRule>
    <cfRule type="containsText" dxfId="113" priority="88" operator="containsText" text="FALSE">
      <formula>NOT(ISERROR(SEARCH("FALSE",I59)))</formula>
    </cfRule>
  </conditionalFormatting>
  <conditionalFormatting sqref="D60:D67 H60:J67 F60:F67">
    <cfRule type="containsText" dxfId="112" priority="85" operator="containsText" text="TRUE">
      <formula>NOT(ISERROR(SEARCH("TRUE",D60)))</formula>
    </cfRule>
    <cfRule type="containsText" dxfId="111" priority="86" operator="containsText" text="FALSE">
      <formula>NOT(ISERROR(SEARCH("FALSE",D60)))</formula>
    </cfRule>
  </conditionalFormatting>
  <conditionalFormatting sqref="D69 H69:J69 F69">
    <cfRule type="containsText" dxfId="110" priority="83" operator="containsText" text="TRUE">
      <formula>NOT(ISERROR(SEARCH("TRUE",D69)))</formula>
    </cfRule>
    <cfRule type="containsText" dxfId="109" priority="84" operator="containsText" text="FALSE">
      <formula>NOT(ISERROR(SEARCH("FALSE",D69)))</formula>
    </cfRule>
  </conditionalFormatting>
  <conditionalFormatting sqref="G40:G58 G68">
    <cfRule type="containsText" dxfId="108" priority="81" operator="containsText" text="TRUE">
      <formula>NOT(ISERROR(SEARCH("TRUE",G40)))</formula>
    </cfRule>
    <cfRule type="containsText" dxfId="107" priority="82" operator="containsText" text="FALSE">
      <formula>NOT(ISERROR(SEARCH("FALSE",G40)))</formula>
    </cfRule>
  </conditionalFormatting>
  <conditionalFormatting sqref="G59">
    <cfRule type="containsText" dxfId="106" priority="79" operator="containsText" text="TRUE">
      <formula>NOT(ISERROR(SEARCH("TRUE",G59)))</formula>
    </cfRule>
    <cfRule type="containsText" dxfId="105" priority="80" operator="containsText" text="FALSE">
      <formula>NOT(ISERROR(SEARCH("FALSE",G59)))</formula>
    </cfRule>
  </conditionalFormatting>
  <conditionalFormatting sqref="G69">
    <cfRule type="containsText" dxfId="104" priority="75" operator="containsText" text="TRUE">
      <formula>NOT(ISERROR(SEARCH("TRUE",G69)))</formula>
    </cfRule>
    <cfRule type="containsText" dxfId="103" priority="76" operator="containsText" text="FALSE">
      <formula>NOT(ISERROR(SEARCH("FALSE",G69)))</formula>
    </cfRule>
  </conditionalFormatting>
  <conditionalFormatting sqref="E40:E58 E68">
    <cfRule type="containsText" dxfId="102" priority="73" operator="containsText" text="TRUE">
      <formula>NOT(ISERROR(SEARCH("TRUE",E40)))</formula>
    </cfRule>
    <cfRule type="containsText" dxfId="101" priority="74" operator="containsText" text="FALSE">
      <formula>NOT(ISERROR(SEARCH("FALSE",E40)))</formula>
    </cfRule>
  </conditionalFormatting>
  <conditionalFormatting sqref="E59">
    <cfRule type="containsText" dxfId="100" priority="71" operator="containsText" text="TRUE">
      <formula>NOT(ISERROR(SEARCH("TRUE",E59)))</formula>
    </cfRule>
    <cfRule type="containsText" dxfId="99" priority="72" operator="containsText" text="FALSE">
      <formula>NOT(ISERROR(SEARCH("FALSE",E59)))</formula>
    </cfRule>
  </conditionalFormatting>
  <conditionalFormatting sqref="E60:E67">
    <cfRule type="containsText" dxfId="98" priority="69" operator="containsText" text="TRUE">
      <formula>NOT(ISERROR(SEARCH("TRUE",E60)))</formula>
    </cfRule>
    <cfRule type="containsText" dxfId="97" priority="70" operator="containsText" text="FALSE">
      <formula>NOT(ISERROR(SEARCH("FALSE",E60)))</formula>
    </cfRule>
  </conditionalFormatting>
  <conditionalFormatting sqref="E69">
    <cfRule type="containsText" dxfId="96" priority="67" operator="containsText" text="TRUE">
      <formula>NOT(ISERROR(SEARCH("TRUE",E69)))</formula>
    </cfRule>
    <cfRule type="containsText" dxfId="95" priority="68" operator="containsText" text="FALSE">
      <formula>NOT(ISERROR(SEARCH("FALSE",E69)))</formula>
    </cfRule>
  </conditionalFormatting>
  <conditionalFormatting sqref="B72:J72">
    <cfRule type="containsText" dxfId="94" priority="65" operator="containsText" text="TRUE">
      <formula>NOT(ISERROR(SEARCH("TRUE",B72)))</formula>
    </cfRule>
    <cfRule type="containsText" dxfId="93" priority="66" operator="containsText" text="FALSE">
      <formula>NOT(ISERROR(SEARCH("FALSE",B72)))</formula>
    </cfRule>
  </conditionalFormatting>
  <conditionalFormatting sqref="D71:J71">
    <cfRule type="containsText" dxfId="92" priority="63" operator="containsText" text="TRUE">
      <formula>NOT(ISERROR(SEARCH("TRUE",D71)))</formula>
    </cfRule>
    <cfRule type="containsText" dxfId="91" priority="64" operator="containsText" text="FALSE">
      <formula>NOT(ISERROR(SEARCH("FALSE",D71)))</formula>
    </cfRule>
  </conditionalFormatting>
  <conditionalFormatting sqref="B92:C92 B102 C93:C101 B82:C82 C73:C81 C83:C91">
    <cfRule type="containsText" dxfId="90" priority="61" operator="containsText" text="TRUE">
      <formula>NOT(ISERROR(SEARCH("TRUE",B73)))</formula>
    </cfRule>
    <cfRule type="containsText" dxfId="89" priority="62" operator="containsText" text="FALSE">
      <formula>NOT(ISERROR(SEARCH("FALSE",B73)))</formula>
    </cfRule>
  </conditionalFormatting>
  <conditionalFormatting sqref="C71">
    <cfRule type="containsText" dxfId="88" priority="33" operator="containsText" text="TRUE">
      <formula>NOT(ISERROR(SEARCH("TRUE",C71)))</formula>
    </cfRule>
    <cfRule type="containsText" dxfId="87" priority="34" operator="containsText" text="FALSE">
      <formula>NOT(ISERROR(SEARCH("FALSE",C71)))</formula>
    </cfRule>
  </conditionalFormatting>
  <conditionalFormatting sqref="C38">
    <cfRule type="containsText" dxfId="86" priority="31" operator="containsText" text="TRUE">
      <formula>NOT(ISERROR(SEARCH("TRUE",C38)))</formula>
    </cfRule>
    <cfRule type="containsText" dxfId="85" priority="32" operator="containsText" text="FALSE">
      <formula>NOT(ISERROR(SEARCH("FALSE",C38)))</formula>
    </cfRule>
  </conditionalFormatting>
  <conditionalFormatting sqref="C5">
    <cfRule type="containsText" dxfId="84" priority="29" operator="containsText" text="TRUE">
      <formula>NOT(ISERROR(SEARCH("TRUE",C5)))</formula>
    </cfRule>
    <cfRule type="containsText" dxfId="83" priority="30" operator="containsText" text="FALSE">
      <formula>NOT(ISERROR(SEARCH("FALSE",C5)))</formula>
    </cfRule>
  </conditionalFormatting>
  <conditionalFormatting sqref="H92">
    <cfRule type="containsText" dxfId="82" priority="23" operator="containsText" text="TRUE">
      <formula>NOT(ISERROR(SEARCH("TRUE",H92)))</formula>
    </cfRule>
    <cfRule type="containsText" dxfId="81" priority="24" operator="containsText" text="FALSE">
      <formula>NOT(ISERROR(SEARCH("FALSE",H92)))</formula>
    </cfRule>
  </conditionalFormatting>
  <conditionalFormatting sqref="G93:G100">
    <cfRule type="containsText" dxfId="80" priority="11" operator="containsText" text="TRUE">
      <formula>NOT(ISERROR(SEARCH("TRUE",G93)))</formula>
    </cfRule>
    <cfRule type="containsText" dxfId="79" priority="12" operator="containsText" text="FALSE">
      <formula>NOT(ISERROR(SEARCH("FALSE",G93)))</formula>
    </cfRule>
  </conditionalFormatting>
  <conditionalFormatting sqref="J92 D101 D73:D92 H73:J91 H101:J101 F73:F91 F101">
    <cfRule type="containsText" dxfId="78" priority="27" operator="containsText" text="TRUE">
      <formula>NOT(ISERROR(SEARCH("TRUE",D73)))</formula>
    </cfRule>
    <cfRule type="containsText" dxfId="77" priority="28" operator="containsText" text="FALSE">
      <formula>NOT(ISERROR(SEARCH("FALSE",D73)))</formula>
    </cfRule>
  </conditionalFormatting>
  <conditionalFormatting sqref="F92">
    <cfRule type="containsText" dxfId="76" priority="25" operator="containsText" text="TRUE">
      <formula>NOT(ISERROR(SEARCH("TRUE",F92)))</formula>
    </cfRule>
    <cfRule type="containsText" dxfId="75" priority="26" operator="containsText" text="FALSE">
      <formula>NOT(ISERROR(SEARCH("FALSE",F92)))</formula>
    </cfRule>
  </conditionalFormatting>
  <conditionalFormatting sqref="I92">
    <cfRule type="containsText" dxfId="74" priority="21" operator="containsText" text="TRUE">
      <formula>NOT(ISERROR(SEARCH("TRUE",I92)))</formula>
    </cfRule>
    <cfRule type="containsText" dxfId="73" priority="22" operator="containsText" text="FALSE">
      <formula>NOT(ISERROR(SEARCH("FALSE",I92)))</formula>
    </cfRule>
  </conditionalFormatting>
  <conditionalFormatting sqref="D93:D100 H93:J100 F93:F100">
    <cfRule type="containsText" dxfId="72" priority="19" operator="containsText" text="TRUE">
      <formula>NOT(ISERROR(SEARCH("TRUE",D93)))</formula>
    </cfRule>
    <cfRule type="containsText" dxfId="71" priority="20" operator="containsText" text="FALSE">
      <formula>NOT(ISERROR(SEARCH("FALSE",D93)))</formula>
    </cfRule>
  </conditionalFormatting>
  <conditionalFormatting sqref="D102 H102:J102 F102">
    <cfRule type="containsText" dxfId="70" priority="17" operator="containsText" text="TRUE">
      <formula>NOT(ISERROR(SEARCH("TRUE",D102)))</formula>
    </cfRule>
    <cfRule type="containsText" dxfId="69" priority="18" operator="containsText" text="FALSE">
      <formula>NOT(ISERROR(SEARCH("FALSE",D102)))</formula>
    </cfRule>
  </conditionalFormatting>
  <conditionalFormatting sqref="G73:G91 G101">
    <cfRule type="containsText" dxfId="68" priority="15" operator="containsText" text="TRUE">
      <formula>NOT(ISERROR(SEARCH("TRUE",G73)))</formula>
    </cfRule>
    <cfRule type="containsText" dxfId="67" priority="16" operator="containsText" text="FALSE">
      <formula>NOT(ISERROR(SEARCH("FALSE",G73)))</formula>
    </cfRule>
  </conditionalFormatting>
  <conditionalFormatting sqref="G92">
    <cfRule type="containsText" dxfId="66" priority="13" operator="containsText" text="TRUE">
      <formula>NOT(ISERROR(SEARCH("TRUE",G92)))</formula>
    </cfRule>
    <cfRule type="containsText" dxfId="65" priority="14" operator="containsText" text="FALSE">
      <formula>NOT(ISERROR(SEARCH("FALSE",G92)))</formula>
    </cfRule>
  </conditionalFormatting>
  <conditionalFormatting sqref="G102">
    <cfRule type="containsText" dxfId="64" priority="9" operator="containsText" text="TRUE">
      <formula>NOT(ISERROR(SEARCH("TRUE",G102)))</formula>
    </cfRule>
    <cfRule type="containsText" dxfId="63" priority="10" operator="containsText" text="FALSE">
      <formula>NOT(ISERROR(SEARCH("FALSE",G102)))</formula>
    </cfRule>
  </conditionalFormatting>
  <conditionalFormatting sqref="E73:E91 E101">
    <cfRule type="containsText" dxfId="62" priority="7" operator="containsText" text="TRUE">
      <formula>NOT(ISERROR(SEARCH("TRUE",E73)))</formula>
    </cfRule>
    <cfRule type="containsText" dxfId="61" priority="8" operator="containsText" text="FALSE">
      <formula>NOT(ISERROR(SEARCH("FALSE",E73)))</formula>
    </cfRule>
  </conditionalFormatting>
  <conditionalFormatting sqref="E92">
    <cfRule type="containsText" dxfId="60" priority="5" operator="containsText" text="TRUE">
      <formula>NOT(ISERROR(SEARCH("TRUE",E92)))</formula>
    </cfRule>
    <cfRule type="containsText" dxfId="59" priority="6" operator="containsText" text="FALSE">
      <formula>NOT(ISERROR(SEARCH("FALSE",E92)))</formula>
    </cfRule>
  </conditionalFormatting>
  <conditionalFormatting sqref="E93:E100">
    <cfRule type="containsText" dxfId="58" priority="3" operator="containsText" text="TRUE">
      <formula>NOT(ISERROR(SEARCH("TRUE",E93)))</formula>
    </cfRule>
    <cfRule type="containsText" dxfId="57" priority="4" operator="containsText" text="FALSE">
      <formula>NOT(ISERROR(SEARCH("FALSE",E93)))</formula>
    </cfRule>
  </conditionalFormatting>
  <conditionalFormatting sqref="E102">
    <cfRule type="containsText" dxfId="56" priority="1" operator="containsText" text="TRUE">
      <formula>NOT(ISERROR(SEARCH("TRUE",E102)))</formula>
    </cfRule>
    <cfRule type="containsText" dxfId="55" priority="2" operator="containsText" text="FALSE">
      <formula>NOT(ISERROR(SEARCH("FALSE",E102)))</formula>
    </cfRule>
  </conditionalFormatting>
  <hyperlinks>
    <hyperlink ref="B1" location="ToC!A1" display="Back to Table of Contents" xr:uid="{837D341F-8F34-48E5-9A16-965BA4B6B4C5}"/>
  </hyperlinks>
  <pageMargins left="0.5" right="0.5" top="0.5" bottom="0.5" header="0.25" footer="0.3"/>
  <pageSetup scale="75" orientation="landscape" r:id="rId1"/>
  <headerFooter>
    <oddFooter>&amp;L&amp;G&amp;CSupplementary Regulatory Capital Disclosure&amp;R Page &amp;P of &amp;N</oddFooter>
  </headerFooter>
  <rowBreaks count="2" manualBreakCount="2">
    <brk id="37" min="1" max="9" man="1"/>
    <brk id="70" max="16383" man="1"/>
  </rowBreaks>
  <legacyDrawingHF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pageSetUpPr fitToPage="1"/>
  </sheetPr>
  <dimension ref="A1:I145"/>
  <sheetViews>
    <sheetView zoomScale="130" zoomScaleNormal="130" workbookViewId="0"/>
  </sheetViews>
  <sheetFormatPr defaultColWidth="0" defaultRowHeight="15" zeroHeight="1"/>
  <cols>
    <col min="1" max="1" width="1.5703125" style="90" customWidth="1"/>
    <col min="2" max="2" width="20.42578125" customWidth="1"/>
    <col min="3" max="6" width="20.85546875" customWidth="1"/>
    <col min="7" max="7" width="18.85546875" customWidth="1"/>
    <col min="8" max="8" width="17.140625" customWidth="1"/>
    <col min="9" max="9" width="1" style="90" customWidth="1"/>
    <col min="10" max="16384" width="8.5703125" style="90" hidden="1"/>
  </cols>
  <sheetData>
    <row r="1" spans="2:8" ht="12" customHeight="1">
      <c r="B1" s="303" t="s">
        <v>127</v>
      </c>
      <c r="C1" s="90"/>
      <c r="D1" s="90"/>
      <c r="E1" s="90"/>
      <c r="F1" s="90"/>
      <c r="G1" s="90"/>
      <c r="H1" s="90"/>
    </row>
    <row r="2" spans="2:8" s="1000" customFormat="1" ht="20.100000000000001" customHeight="1">
      <c r="B2" s="1092" t="s">
        <v>1043</v>
      </c>
      <c r="C2" s="1373"/>
      <c r="D2" s="1373"/>
      <c r="E2" s="1373"/>
      <c r="F2" s="1373"/>
      <c r="G2" s="1373"/>
      <c r="H2" s="1374"/>
    </row>
    <row r="3" spans="2:8" ht="15" customHeight="1">
      <c r="B3" s="2125" t="s">
        <v>129</v>
      </c>
      <c r="C3" s="1281" t="s">
        <v>211</v>
      </c>
      <c r="D3" s="1281" t="s">
        <v>384</v>
      </c>
      <c r="E3" s="1281" t="s">
        <v>387</v>
      </c>
      <c r="F3" s="1281" t="s">
        <v>422</v>
      </c>
      <c r="G3" s="1281" t="s">
        <v>423</v>
      </c>
      <c r="H3" s="1284" t="s">
        <v>424</v>
      </c>
    </row>
    <row r="4" spans="2:8" s="82" customFormat="1" ht="15.75" customHeight="1">
      <c r="B4" s="1925"/>
      <c r="C4" s="2000" t="s">
        <v>1044</v>
      </c>
      <c r="D4" s="2000"/>
      <c r="E4" s="2000"/>
      <c r="F4" s="2000"/>
      <c r="G4" s="2000" t="s">
        <v>1045</v>
      </c>
      <c r="H4" s="2127"/>
    </row>
    <row r="5" spans="2:8" s="82" customFormat="1" ht="21" customHeight="1">
      <c r="B5" s="1925"/>
      <c r="C5" s="2000" t="s">
        <v>1046</v>
      </c>
      <c r="D5" s="2000"/>
      <c r="E5" s="2000" t="s">
        <v>1047</v>
      </c>
      <c r="F5" s="2000"/>
      <c r="G5" s="1914" t="s">
        <v>1046</v>
      </c>
      <c r="H5" s="2128" t="s">
        <v>1047</v>
      </c>
    </row>
    <row r="6" spans="2:8" s="82" customFormat="1">
      <c r="B6" s="2126"/>
      <c r="C6" s="901" t="s">
        <v>1048</v>
      </c>
      <c r="D6" s="901" t="s">
        <v>1049</v>
      </c>
      <c r="E6" s="901" t="s">
        <v>1048</v>
      </c>
      <c r="F6" s="901" t="s">
        <v>1049</v>
      </c>
      <c r="G6" s="2000"/>
      <c r="H6" s="2127"/>
    </row>
    <row r="7" spans="2:8" s="82" customFormat="1" ht="15.75">
      <c r="B7" s="1375" t="str">
        <f>CurrQtr</f>
        <v>Q2 2022</v>
      </c>
      <c r="C7" s="1364"/>
      <c r="D7" s="732"/>
      <c r="E7" s="732"/>
      <c r="F7" s="732"/>
      <c r="G7" s="732"/>
      <c r="H7" s="1365"/>
    </row>
    <row r="8" spans="2:8" s="82" customFormat="1" ht="25.5">
      <c r="B8" s="1366" t="s">
        <v>1050</v>
      </c>
      <c r="C8" s="353">
        <v>13</v>
      </c>
      <c r="D8" s="353">
        <v>1406</v>
      </c>
      <c r="E8" s="353">
        <v>0</v>
      </c>
      <c r="F8" s="353">
        <v>714</v>
      </c>
      <c r="G8" s="353">
        <v>7990</v>
      </c>
      <c r="H8" s="526">
        <v>753</v>
      </c>
    </row>
    <row r="9" spans="2:8" s="82" customFormat="1" ht="12.75">
      <c r="B9" s="1366" t="s">
        <v>1051</v>
      </c>
      <c r="C9" s="353">
        <v>89</v>
      </c>
      <c r="D9" s="353">
        <v>10057</v>
      </c>
      <c r="E9" s="353">
        <v>5</v>
      </c>
      <c r="F9" s="353">
        <v>13592</v>
      </c>
      <c r="G9" s="353">
        <v>49212</v>
      </c>
      <c r="H9" s="526">
        <v>23500</v>
      </c>
    </row>
    <row r="10" spans="2:8" s="82" customFormat="1" ht="12.75">
      <c r="B10" s="1366" t="s">
        <v>1052</v>
      </c>
      <c r="C10" s="353">
        <v>84</v>
      </c>
      <c r="D10" s="353">
        <v>640</v>
      </c>
      <c r="E10" s="353">
        <v>188</v>
      </c>
      <c r="F10" s="353">
        <v>1370</v>
      </c>
      <c r="G10" s="353">
        <v>890</v>
      </c>
      <c r="H10" s="526">
        <v>2734</v>
      </c>
    </row>
    <row r="11" spans="2:8" s="82" customFormat="1" ht="12.75">
      <c r="B11" s="1366" t="s">
        <v>1053</v>
      </c>
      <c r="C11" s="353">
        <v>1769</v>
      </c>
      <c r="D11" s="353">
        <v>446</v>
      </c>
      <c r="E11" s="353">
        <v>1630</v>
      </c>
      <c r="F11" s="353">
        <v>789</v>
      </c>
      <c r="G11" s="353">
        <v>3016</v>
      </c>
      <c r="H11" s="526">
        <v>4498</v>
      </c>
    </row>
    <row r="12" spans="2:8" s="82" customFormat="1" ht="12.75">
      <c r="B12" s="1366" t="s">
        <v>1054</v>
      </c>
      <c r="C12" s="353">
        <v>2244</v>
      </c>
      <c r="D12" s="353">
        <v>789</v>
      </c>
      <c r="E12" s="353">
        <v>2684</v>
      </c>
      <c r="F12" s="353">
        <v>3185</v>
      </c>
      <c r="G12" s="353">
        <v>2005</v>
      </c>
      <c r="H12" s="526">
        <v>15149</v>
      </c>
    </row>
    <row r="13" spans="2:8" s="82" customFormat="1" ht="12.75">
      <c r="B13" s="1366" t="s">
        <v>1055</v>
      </c>
      <c r="C13" s="353">
        <v>1809</v>
      </c>
      <c r="D13" s="353">
        <v>72</v>
      </c>
      <c r="E13" s="353">
        <v>316</v>
      </c>
      <c r="F13" s="353">
        <v>120</v>
      </c>
      <c r="G13" s="353">
        <v>26213</v>
      </c>
      <c r="H13" s="526">
        <v>40796</v>
      </c>
    </row>
    <row r="14" spans="2:8" s="82" customFormat="1" ht="12.75">
      <c r="B14" s="1366" t="s">
        <v>1056</v>
      </c>
      <c r="C14" s="353">
        <v>1273</v>
      </c>
      <c r="D14" s="353">
        <v>0</v>
      </c>
      <c r="E14" s="353">
        <v>3832</v>
      </c>
      <c r="F14" s="353">
        <v>222</v>
      </c>
      <c r="G14" s="353">
        <v>40062</v>
      </c>
      <c r="H14" s="526">
        <v>28563</v>
      </c>
    </row>
    <row r="15" spans="2:8" s="82" customFormat="1" ht="12.75">
      <c r="B15" s="1366" t="s">
        <v>1057</v>
      </c>
      <c r="C15" s="353">
        <v>0</v>
      </c>
      <c r="D15" s="353">
        <v>0</v>
      </c>
      <c r="E15" s="353">
        <v>0</v>
      </c>
      <c r="F15" s="353">
        <v>0</v>
      </c>
      <c r="G15" s="353">
        <v>91</v>
      </c>
      <c r="H15" s="526">
        <v>0</v>
      </c>
    </row>
    <row r="16" spans="2:8" s="82" customFormat="1" ht="12.75">
      <c r="B16" s="1367" t="s">
        <v>166</v>
      </c>
      <c r="C16" s="630">
        <v>7281</v>
      </c>
      <c r="D16" s="630">
        <v>13410</v>
      </c>
      <c r="E16" s="630">
        <v>8655</v>
      </c>
      <c r="F16" s="630">
        <v>19992</v>
      </c>
      <c r="G16" s="630">
        <v>129479</v>
      </c>
      <c r="H16" s="626">
        <v>115993</v>
      </c>
    </row>
    <row r="17" spans="2:8" s="82" customFormat="1" ht="4.3499999999999996" customHeight="1">
      <c r="B17" s="182"/>
      <c r="C17" s="179"/>
      <c r="D17" s="179"/>
      <c r="E17" s="179"/>
      <c r="F17" s="179"/>
      <c r="G17" s="179"/>
      <c r="H17" s="179"/>
    </row>
    <row r="18" spans="2:8" s="82" customFormat="1" ht="15.75">
      <c r="B18" s="1375" t="s">
        <v>3</v>
      </c>
      <c r="C18" s="1364"/>
      <c r="D18" s="732"/>
      <c r="E18" s="732"/>
      <c r="F18" s="732"/>
      <c r="G18" s="732"/>
      <c r="H18" s="1365"/>
    </row>
    <row r="19" spans="2:8" s="82" customFormat="1" ht="25.5">
      <c r="B19" s="1366" t="s">
        <v>1050</v>
      </c>
      <c r="C19" s="353">
        <v>13</v>
      </c>
      <c r="D19" s="353">
        <v>1717</v>
      </c>
      <c r="E19" s="353">
        <v>0</v>
      </c>
      <c r="F19" s="353">
        <v>412</v>
      </c>
      <c r="G19" s="353">
        <v>7655</v>
      </c>
      <c r="H19" s="526">
        <v>918</v>
      </c>
    </row>
    <row r="20" spans="2:8" s="82" customFormat="1" ht="12.75">
      <c r="B20" s="1366" t="s">
        <v>1051</v>
      </c>
      <c r="C20" s="353">
        <v>41</v>
      </c>
      <c r="D20" s="353">
        <v>7997</v>
      </c>
      <c r="E20" s="353">
        <v>106</v>
      </c>
      <c r="F20" s="353">
        <v>7567</v>
      </c>
      <c r="G20" s="353">
        <v>48892</v>
      </c>
      <c r="H20" s="526">
        <v>23812</v>
      </c>
    </row>
    <row r="21" spans="2:8" s="82" customFormat="1" ht="12.75">
      <c r="B21" s="1366" t="s">
        <v>1052</v>
      </c>
      <c r="C21" s="353">
        <v>96</v>
      </c>
      <c r="D21" s="353">
        <v>248</v>
      </c>
      <c r="E21" s="353">
        <v>287</v>
      </c>
      <c r="F21" s="353">
        <v>1346</v>
      </c>
      <c r="G21" s="353">
        <v>1134</v>
      </c>
      <c r="H21" s="526">
        <v>5076</v>
      </c>
    </row>
    <row r="22" spans="2:8" s="82" customFormat="1" ht="12.75">
      <c r="B22" s="1366" t="s">
        <v>1053</v>
      </c>
      <c r="C22" s="353">
        <v>2520</v>
      </c>
      <c r="D22" s="353">
        <v>465</v>
      </c>
      <c r="E22" s="353">
        <v>1257</v>
      </c>
      <c r="F22" s="353">
        <v>568</v>
      </c>
      <c r="G22" s="353">
        <v>3005</v>
      </c>
      <c r="H22" s="526">
        <v>4786</v>
      </c>
    </row>
    <row r="23" spans="2:8" s="82" customFormat="1" ht="12.75">
      <c r="B23" s="1366" t="s">
        <v>1054</v>
      </c>
      <c r="C23" s="353">
        <v>1325</v>
      </c>
      <c r="D23" s="353">
        <v>394</v>
      </c>
      <c r="E23" s="353">
        <v>3040</v>
      </c>
      <c r="F23" s="353">
        <v>1882</v>
      </c>
      <c r="G23" s="353">
        <v>1641</v>
      </c>
      <c r="H23" s="526">
        <v>11653</v>
      </c>
    </row>
    <row r="24" spans="2:8" s="82" customFormat="1" ht="12.75">
      <c r="B24" s="1366" t="s">
        <v>1055</v>
      </c>
      <c r="C24" s="353">
        <v>2446</v>
      </c>
      <c r="D24" s="353">
        <v>215</v>
      </c>
      <c r="E24" s="353">
        <v>126</v>
      </c>
      <c r="F24" s="353">
        <v>83</v>
      </c>
      <c r="G24" s="353">
        <v>23038</v>
      </c>
      <c r="H24" s="526">
        <v>46545</v>
      </c>
    </row>
    <row r="25" spans="2:8" s="82" customFormat="1" ht="12.75">
      <c r="B25" s="1366" t="s">
        <v>1056</v>
      </c>
      <c r="C25" s="353">
        <v>2332</v>
      </c>
      <c r="D25" s="353">
        <v>0</v>
      </c>
      <c r="E25" s="353">
        <v>4871</v>
      </c>
      <c r="F25" s="353">
        <v>243</v>
      </c>
      <c r="G25" s="353">
        <v>41101</v>
      </c>
      <c r="H25" s="526">
        <v>23036</v>
      </c>
    </row>
    <row r="26" spans="2:8" s="82" customFormat="1" ht="12.75">
      <c r="B26" s="1366" t="s">
        <v>1057</v>
      </c>
      <c r="C26" s="353">
        <v>0</v>
      </c>
      <c r="D26" s="353">
        <v>0</v>
      </c>
      <c r="E26" s="353">
        <v>0</v>
      </c>
      <c r="F26" s="353">
        <v>0</v>
      </c>
      <c r="G26" s="353">
        <v>42</v>
      </c>
      <c r="H26" s="526">
        <v>0</v>
      </c>
    </row>
    <row r="27" spans="2:8" s="82" customFormat="1" ht="12.75">
      <c r="B27" s="1367" t="s">
        <v>166</v>
      </c>
      <c r="C27" s="630">
        <v>8773</v>
      </c>
      <c r="D27" s="630">
        <v>11036</v>
      </c>
      <c r="E27" s="630">
        <v>9687</v>
      </c>
      <c r="F27" s="630">
        <v>12101</v>
      </c>
      <c r="G27" s="630">
        <v>126508</v>
      </c>
      <c r="H27" s="626">
        <v>115826</v>
      </c>
    </row>
    <row r="28" spans="2:8" s="82" customFormat="1" ht="4.3499999999999996" customHeight="1">
      <c r="B28" s="182"/>
      <c r="C28" s="179"/>
      <c r="D28" s="179"/>
      <c r="E28" s="179"/>
      <c r="F28" s="179"/>
      <c r="G28" s="179"/>
      <c r="H28" s="179"/>
    </row>
    <row r="29" spans="2:8" s="82" customFormat="1" ht="15.75">
      <c r="B29" s="1375" t="s">
        <v>130</v>
      </c>
      <c r="C29" s="1364"/>
      <c r="D29" s="732"/>
      <c r="E29" s="732"/>
      <c r="F29" s="732"/>
      <c r="G29" s="732"/>
      <c r="H29" s="1365"/>
    </row>
    <row r="30" spans="2:8" s="82" customFormat="1" ht="25.5">
      <c r="B30" s="1366" t="s">
        <v>1050</v>
      </c>
      <c r="C30" s="353">
        <v>12</v>
      </c>
      <c r="D30" s="353">
        <v>1017</v>
      </c>
      <c r="E30" s="353">
        <v>0</v>
      </c>
      <c r="F30" s="353">
        <v>607</v>
      </c>
      <c r="G30" s="353">
        <v>7030</v>
      </c>
      <c r="H30" s="526">
        <v>1231</v>
      </c>
    </row>
    <row r="31" spans="2:8" s="82" customFormat="1" ht="12.75">
      <c r="B31" s="1366" t="s">
        <v>1051</v>
      </c>
      <c r="C31" s="353">
        <v>45</v>
      </c>
      <c r="D31" s="353">
        <v>7270</v>
      </c>
      <c r="E31" s="353">
        <v>163</v>
      </c>
      <c r="F31" s="353">
        <v>8631</v>
      </c>
      <c r="G31" s="353">
        <v>46494</v>
      </c>
      <c r="H31" s="526">
        <v>25062</v>
      </c>
    </row>
    <row r="32" spans="2:8" s="82" customFormat="1" ht="12.75">
      <c r="B32" s="1366" t="s">
        <v>1052</v>
      </c>
      <c r="C32" s="353">
        <v>109</v>
      </c>
      <c r="D32" s="353">
        <v>312</v>
      </c>
      <c r="E32" s="353">
        <v>604</v>
      </c>
      <c r="F32" s="353">
        <v>2271</v>
      </c>
      <c r="G32" s="353">
        <v>774</v>
      </c>
      <c r="H32" s="526">
        <v>4884</v>
      </c>
    </row>
    <row r="33" spans="2:8" s="82" customFormat="1" ht="12.75">
      <c r="B33" s="1366" t="s">
        <v>1053</v>
      </c>
      <c r="C33" s="353">
        <v>1560</v>
      </c>
      <c r="D33" s="353">
        <v>311</v>
      </c>
      <c r="E33" s="353">
        <v>937</v>
      </c>
      <c r="F33" s="353">
        <v>382</v>
      </c>
      <c r="G33" s="353">
        <v>2367</v>
      </c>
      <c r="H33" s="526">
        <v>4330</v>
      </c>
    </row>
    <row r="34" spans="2:8" s="82" customFormat="1" ht="12.75">
      <c r="B34" s="1366" t="s">
        <v>1054</v>
      </c>
      <c r="C34" s="353">
        <v>706</v>
      </c>
      <c r="D34" s="353">
        <v>113</v>
      </c>
      <c r="E34" s="353">
        <v>1763</v>
      </c>
      <c r="F34" s="353">
        <v>2284</v>
      </c>
      <c r="G34" s="353">
        <v>1851</v>
      </c>
      <c r="H34" s="526">
        <v>10325</v>
      </c>
    </row>
    <row r="35" spans="2:8" s="82" customFormat="1" ht="12.75">
      <c r="B35" s="1366" t="s">
        <v>1055</v>
      </c>
      <c r="C35" s="353">
        <v>1832</v>
      </c>
      <c r="D35" s="353">
        <v>232</v>
      </c>
      <c r="E35" s="353">
        <v>55</v>
      </c>
      <c r="F35" s="353">
        <v>305</v>
      </c>
      <c r="G35" s="353">
        <v>22962</v>
      </c>
      <c r="H35" s="526">
        <v>39064</v>
      </c>
    </row>
    <row r="36" spans="2:8" s="82" customFormat="1" ht="12.75">
      <c r="B36" s="1366" t="s">
        <v>1056</v>
      </c>
      <c r="C36" s="353">
        <v>1270</v>
      </c>
      <c r="D36" s="353">
        <v>0</v>
      </c>
      <c r="E36" s="353">
        <v>3162</v>
      </c>
      <c r="F36" s="353">
        <v>274</v>
      </c>
      <c r="G36" s="353">
        <v>36509</v>
      </c>
      <c r="H36" s="526">
        <v>24514</v>
      </c>
    </row>
    <row r="37" spans="2:8" s="82" customFormat="1" ht="12.75">
      <c r="B37" s="1372" t="s">
        <v>1057</v>
      </c>
      <c r="C37" s="353">
        <v>0</v>
      </c>
      <c r="D37" s="353">
        <v>0</v>
      </c>
      <c r="E37" s="353">
        <v>0</v>
      </c>
      <c r="F37" s="353">
        <v>0</v>
      </c>
      <c r="G37" s="353">
        <v>33</v>
      </c>
      <c r="H37" s="526">
        <v>0</v>
      </c>
    </row>
    <row r="38" spans="2:8" s="82" customFormat="1" ht="12.75">
      <c r="B38" s="1367" t="s">
        <v>166</v>
      </c>
      <c r="C38" s="630">
        <v>5534</v>
      </c>
      <c r="D38" s="630">
        <v>9255</v>
      </c>
      <c r="E38" s="630">
        <v>6684</v>
      </c>
      <c r="F38" s="630">
        <v>14754</v>
      </c>
      <c r="G38" s="630">
        <v>118020</v>
      </c>
      <c r="H38" s="626">
        <v>109410</v>
      </c>
    </row>
    <row r="39" spans="2:8" s="82" customFormat="1" ht="4.3499999999999996" customHeight="1">
      <c r="B39" s="182"/>
      <c r="C39" s="179"/>
      <c r="D39" s="179"/>
      <c r="E39" s="179"/>
      <c r="F39" s="179"/>
      <c r="G39" s="179"/>
      <c r="H39" s="179"/>
    </row>
    <row r="40" spans="2:8" s="82" customFormat="1" ht="15.75">
      <c r="B40" s="1375" t="s">
        <v>131</v>
      </c>
      <c r="C40" s="1364"/>
      <c r="D40" s="732"/>
      <c r="E40" s="732"/>
      <c r="F40" s="732"/>
      <c r="G40" s="732"/>
      <c r="H40" s="1365"/>
    </row>
    <row r="41" spans="2:8" s="82" customFormat="1" ht="25.5">
      <c r="B41" s="1366" t="s">
        <v>1050</v>
      </c>
      <c r="C41" s="353">
        <v>51</v>
      </c>
      <c r="D41" s="353">
        <v>690</v>
      </c>
      <c r="E41" s="353">
        <v>0</v>
      </c>
      <c r="F41" s="353">
        <v>1296</v>
      </c>
      <c r="G41" s="353">
        <v>7257</v>
      </c>
      <c r="H41" s="526">
        <v>1301</v>
      </c>
    </row>
    <row r="42" spans="2:8" s="82" customFormat="1" ht="12.75">
      <c r="B42" s="1366" t="s">
        <v>1051</v>
      </c>
      <c r="C42" s="353">
        <v>34</v>
      </c>
      <c r="D42" s="353">
        <v>6524</v>
      </c>
      <c r="E42" s="353">
        <v>190</v>
      </c>
      <c r="F42" s="353">
        <v>8254</v>
      </c>
      <c r="G42" s="353">
        <v>44608</v>
      </c>
      <c r="H42" s="526">
        <v>24529</v>
      </c>
    </row>
    <row r="43" spans="2:8" s="82" customFormat="1" ht="12.75">
      <c r="B43" s="1366" t="s">
        <v>1052</v>
      </c>
      <c r="C43" s="353">
        <v>30</v>
      </c>
      <c r="D43" s="353">
        <v>83</v>
      </c>
      <c r="E43" s="353">
        <v>311</v>
      </c>
      <c r="F43" s="353">
        <v>2133</v>
      </c>
      <c r="G43" s="353">
        <v>1022</v>
      </c>
      <c r="H43" s="526">
        <v>3864</v>
      </c>
    </row>
    <row r="44" spans="2:8" s="82" customFormat="1" ht="12.75">
      <c r="B44" s="1366" t="s">
        <v>1053</v>
      </c>
      <c r="C44" s="353">
        <v>1599</v>
      </c>
      <c r="D44" s="353">
        <v>342</v>
      </c>
      <c r="E44" s="353">
        <v>927</v>
      </c>
      <c r="F44" s="353">
        <v>13759</v>
      </c>
      <c r="G44" s="353">
        <v>2424</v>
      </c>
      <c r="H44" s="526">
        <v>5454</v>
      </c>
    </row>
    <row r="45" spans="2:8" s="82" customFormat="1" ht="12.75">
      <c r="B45" s="1366" t="s">
        <v>1054</v>
      </c>
      <c r="C45" s="353">
        <v>797</v>
      </c>
      <c r="D45" s="353">
        <v>438</v>
      </c>
      <c r="E45" s="353">
        <v>1520</v>
      </c>
      <c r="F45" s="353">
        <v>2084</v>
      </c>
      <c r="G45" s="353">
        <v>927</v>
      </c>
      <c r="H45" s="526">
        <v>8049</v>
      </c>
    </row>
    <row r="46" spans="2:8" s="82" customFormat="1" ht="12.75">
      <c r="B46" s="1366" t="s">
        <v>1055</v>
      </c>
      <c r="C46" s="353">
        <v>1560</v>
      </c>
      <c r="D46" s="353">
        <v>131</v>
      </c>
      <c r="E46" s="353">
        <v>95</v>
      </c>
      <c r="F46" s="353">
        <v>409</v>
      </c>
      <c r="G46" s="353">
        <v>26158</v>
      </c>
      <c r="H46" s="526">
        <v>42417</v>
      </c>
    </row>
    <row r="47" spans="2:8" s="82" customFormat="1" ht="12.75">
      <c r="B47" s="1366" t="s">
        <v>1056</v>
      </c>
      <c r="C47" s="353">
        <v>1294</v>
      </c>
      <c r="D47" s="353">
        <v>0</v>
      </c>
      <c r="E47" s="353">
        <v>2952</v>
      </c>
      <c r="F47" s="353">
        <v>323</v>
      </c>
      <c r="G47" s="353">
        <v>37221</v>
      </c>
      <c r="H47" s="526">
        <v>22944</v>
      </c>
    </row>
    <row r="48" spans="2:8" s="82" customFormat="1" ht="12.75">
      <c r="B48" s="1366" t="s">
        <v>1057</v>
      </c>
      <c r="C48" s="627">
        <v>0</v>
      </c>
      <c r="D48" s="627">
        <v>0</v>
      </c>
      <c r="E48" s="627">
        <v>0</v>
      </c>
      <c r="F48" s="627">
        <v>0</v>
      </c>
      <c r="G48" s="627">
        <v>27</v>
      </c>
      <c r="H48" s="623">
        <v>0</v>
      </c>
    </row>
    <row r="49" spans="2:8" s="82" customFormat="1" ht="12.75">
      <c r="B49" s="1367" t="s">
        <v>166</v>
      </c>
      <c r="C49" s="630">
        <v>5365</v>
      </c>
      <c r="D49" s="630">
        <v>8208</v>
      </c>
      <c r="E49" s="630">
        <v>5995</v>
      </c>
      <c r="F49" s="630">
        <v>28258</v>
      </c>
      <c r="G49" s="630">
        <v>119644</v>
      </c>
      <c r="H49" s="626">
        <v>108558</v>
      </c>
    </row>
    <row r="50" spans="2:8" s="82" customFormat="1" ht="4.3499999999999996" customHeight="1">
      <c r="B50" s="1368"/>
      <c r="C50" s="1369"/>
      <c r="D50" s="1370"/>
      <c r="E50" s="1370"/>
      <c r="F50" s="1370"/>
      <c r="G50" s="1370"/>
      <c r="H50" s="1371"/>
    </row>
    <row r="51" spans="2:8" s="82" customFormat="1" ht="12.75">
      <c r="B51" s="289" t="s">
        <v>1058</v>
      </c>
      <c r="C51" s="290"/>
      <c r="D51" s="291"/>
      <c r="E51" s="291"/>
      <c r="F51" s="291"/>
      <c r="G51" s="291"/>
      <c r="H51" s="291"/>
    </row>
    <row r="52" spans="2:8" s="82" customFormat="1" ht="14.45" customHeight="1">
      <c r="B52" s="2124" t="s">
        <v>1440</v>
      </c>
      <c r="C52" s="2124"/>
      <c r="D52" s="2124"/>
      <c r="E52" s="2124"/>
      <c r="F52" s="2124"/>
      <c r="G52" s="2124"/>
      <c r="H52" s="2124"/>
    </row>
    <row r="53" spans="2:8" s="82" customFormat="1" ht="28.5" hidden="1" customHeight="1">
      <c r="B53" s="2124"/>
      <c r="C53" s="2124"/>
      <c r="D53" s="2124"/>
      <c r="E53" s="2124"/>
      <c r="F53" s="2124"/>
      <c r="G53" s="2124"/>
      <c r="H53" s="2124"/>
    </row>
    <row r="54" spans="2:8" s="82" customFormat="1" ht="12.75" hidden="1">
      <c r="B54" s="42"/>
      <c r="C54" s="42"/>
      <c r="D54" s="42"/>
      <c r="E54" s="42"/>
      <c r="F54" s="42"/>
      <c r="G54" s="42"/>
      <c r="H54" s="42"/>
    </row>
    <row r="55" spans="2:8" s="82" customFormat="1" ht="12.75" hidden="1">
      <c r="B55" s="42"/>
      <c r="C55" s="42"/>
      <c r="D55" s="42"/>
      <c r="E55" s="42"/>
      <c r="F55" s="42"/>
      <c r="G55" s="42"/>
      <c r="H55" s="42"/>
    </row>
    <row r="56" spans="2:8" s="82" customFormat="1" ht="12.75" hidden="1">
      <c r="B56" s="42"/>
      <c r="C56" s="42"/>
      <c r="D56" s="42"/>
      <c r="E56" s="42"/>
      <c r="F56" s="42"/>
      <c r="G56" s="42"/>
      <c r="H56" s="42"/>
    </row>
    <row r="57" spans="2:8" s="82" customFormat="1" ht="12.75" hidden="1">
      <c r="B57" s="42"/>
      <c r="C57" s="42"/>
      <c r="D57" s="42"/>
      <c r="E57" s="42"/>
      <c r="F57" s="42"/>
      <c r="G57" s="42"/>
      <c r="H57" s="42"/>
    </row>
    <row r="58" spans="2:8" s="82" customFormat="1" ht="12.75" hidden="1">
      <c r="B58" s="42"/>
      <c r="C58" s="42"/>
      <c r="D58" s="42"/>
      <c r="E58" s="42"/>
      <c r="F58" s="42"/>
      <c r="G58" s="42"/>
      <c r="H58" s="42"/>
    </row>
    <row r="59" spans="2:8" s="82" customFormat="1" ht="12.75" hidden="1">
      <c r="B59" s="42"/>
      <c r="C59" s="42"/>
      <c r="D59" s="42"/>
      <c r="E59" s="42"/>
      <c r="F59" s="42"/>
      <c r="G59" s="42"/>
      <c r="H59" s="42"/>
    </row>
    <row r="60" spans="2:8" s="82" customFormat="1" ht="12.75" hidden="1">
      <c r="B60" s="42"/>
      <c r="C60" s="42"/>
      <c r="D60" s="42"/>
      <c r="E60" s="42"/>
      <c r="F60" s="42"/>
      <c r="G60" s="42"/>
      <c r="H60" s="42"/>
    </row>
    <row r="61" spans="2:8" s="82" customFormat="1" ht="12.75" hidden="1">
      <c r="B61" s="42"/>
      <c r="C61" s="42"/>
      <c r="D61" s="42"/>
      <c r="E61" s="42"/>
      <c r="F61" s="42"/>
      <c r="G61" s="42"/>
      <c r="H61" s="42"/>
    </row>
    <row r="62" spans="2:8" s="82" customFormat="1" ht="12.75" hidden="1">
      <c r="B62" s="42"/>
      <c r="C62" s="42"/>
      <c r="D62" s="42"/>
      <c r="E62" s="42"/>
      <c r="F62" s="42"/>
      <c r="G62" s="42"/>
      <c r="H62" s="42"/>
    </row>
    <row r="63" spans="2:8" s="82" customFormat="1" ht="12.75" hidden="1">
      <c r="B63" s="42"/>
      <c r="C63" s="42"/>
      <c r="D63" s="42"/>
      <c r="E63" s="42"/>
      <c r="F63" s="42"/>
      <c r="G63" s="42"/>
      <c r="H63" s="42"/>
    </row>
    <row r="64" spans="2:8" s="82" customFormat="1" ht="12.75" hidden="1">
      <c r="B64" s="42"/>
      <c r="C64" s="42"/>
      <c r="D64" s="42"/>
      <c r="E64" s="42"/>
      <c r="F64" s="42"/>
      <c r="G64" s="42"/>
      <c r="H64" s="42"/>
    </row>
    <row r="65" spans="2:8" s="82" customFormat="1" ht="12.75" hidden="1">
      <c r="B65" s="42"/>
      <c r="C65" s="42"/>
      <c r="D65" s="42"/>
      <c r="E65" s="42"/>
      <c r="F65" s="42"/>
      <c r="G65" s="42"/>
      <c r="H65" s="42"/>
    </row>
    <row r="66" spans="2:8" s="82" customFormat="1" ht="12.75" hidden="1">
      <c r="B66" s="42"/>
      <c r="C66" s="42"/>
      <c r="D66" s="42"/>
      <c r="E66" s="42"/>
      <c r="F66" s="42"/>
      <c r="G66" s="42"/>
      <c r="H66" s="42"/>
    </row>
    <row r="67" spans="2:8" s="82" customFormat="1" ht="12.75" hidden="1">
      <c r="B67" s="42"/>
      <c r="C67" s="42"/>
      <c r="D67" s="42"/>
      <c r="E67" s="42"/>
      <c r="F67" s="42"/>
      <c r="G67" s="42"/>
      <c r="H67" s="42"/>
    </row>
    <row r="68" spans="2:8" s="82" customFormat="1" ht="12.75" hidden="1">
      <c r="B68" s="42"/>
      <c r="C68" s="42"/>
      <c r="D68" s="42"/>
      <c r="E68" s="42"/>
      <c r="F68" s="42"/>
      <c r="G68" s="42"/>
      <c r="H68" s="42"/>
    </row>
    <row r="69" spans="2:8" s="82" customFormat="1" ht="12.75" hidden="1">
      <c r="B69" s="42"/>
      <c r="C69" s="42"/>
      <c r="D69" s="42"/>
      <c r="E69" s="42"/>
      <c r="F69" s="42"/>
      <c r="G69" s="42"/>
      <c r="H69" s="42"/>
    </row>
    <row r="70" spans="2:8" s="82" customFormat="1" ht="12.75" hidden="1">
      <c r="B70" s="42"/>
      <c r="C70" s="42"/>
      <c r="D70" s="42"/>
      <c r="E70" s="42"/>
      <c r="F70" s="42"/>
      <c r="G70" s="42"/>
      <c r="H70" s="42"/>
    </row>
    <row r="71" spans="2:8" s="82" customFormat="1" ht="12.75" hidden="1">
      <c r="B71" s="42"/>
      <c r="C71" s="42"/>
      <c r="D71" s="42"/>
      <c r="E71" s="42"/>
      <c r="F71" s="42"/>
      <c r="G71" s="42"/>
      <c r="H71" s="42"/>
    </row>
    <row r="72" spans="2:8" s="82" customFormat="1" ht="12.75" hidden="1">
      <c r="B72" s="42"/>
      <c r="C72" s="42"/>
      <c r="D72" s="42"/>
      <c r="E72" s="42"/>
      <c r="F72" s="42"/>
      <c r="G72" s="42"/>
      <c r="H72" s="42"/>
    </row>
    <row r="73" spans="2:8" s="82" customFormat="1" ht="12.75" hidden="1">
      <c r="B73" s="42"/>
      <c r="C73" s="42"/>
      <c r="D73" s="42"/>
      <c r="E73" s="42"/>
      <c r="F73" s="42"/>
      <c r="G73" s="42"/>
      <c r="H73" s="42"/>
    </row>
    <row r="74" spans="2:8" s="82" customFormat="1" ht="12.75" hidden="1">
      <c r="B74" s="42"/>
      <c r="C74" s="42"/>
      <c r="D74" s="42"/>
      <c r="E74" s="42"/>
      <c r="F74" s="42"/>
      <c r="G74" s="42"/>
      <c r="H74" s="42"/>
    </row>
    <row r="75" spans="2:8" s="82" customFormat="1" ht="12.75" hidden="1">
      <c r="B75" s="42"/>
      <c r="C75" s="42"/>
      <c r="D75" s="42"/>
      <c r="E75" s="42"/>
      <c r="F75" s="42"/>
      <c r="G75" s="42"/>
      <c r="H75" s="42"/>
    </row>
    <row r="76" spans="2:8" s="82" customFormat="1" ht="12.75" hidden="1">
      <c r="B76" s="42"/>
      <c r="C76" s="42"/>
      <c r="D76" s="42"/>
      <c r="E76" s="42"/>
      <c r="F76" s="42"/>
      <c r="G76" s="42"/>
      <c r="H76" s="42"/>
    </row>
    <row r="77" spans="2:8" s="82" customFormat="1" ht="12.75" hidden="1">
      <c r="B77" s="42"/>
      <c r="C77" s="42"/>
      <c r="D77" s="42"/>
      <c r="E77" s="42"/>
      <c r="F77" s="42"/>
      <c r="G77" s="42"/>
      <c r="H77" s="42"/>
    </row>
    <row r="78" spans="2:8" s="82" customFormat="1" ht="12.75" hidden="1">
      <c r="B78" s="42"/>
      <c r="C78" s="42"/>
      <c r="D78" s="42"/>
      <c r="E78" s="42"/>
      <c r="F78" s="42"/>
      <c r="G78" s="42"/>
      <c r="H78" s="42"/>
    </row>
    <row r="79" spans="2:8" s="82" customFormat="1" ht="12.75" hidden="1">
      <c r="B79" s="42"/>
      <c r="C79" s="42"/>
      <c r="D79" s="42"/>
      <c r="E79" s="42"/>
      <c r="F79" s="42"/>
      <c r="G79" s="42"/>
      <c r="H79" s="42"/>
    </row>
    <row r="80" spans="2:8" s="82" customFormat="1" ht="12.75" hidden="1">
      <c r="B80" s="42"/>
      <c r="C80" s="42"/>
      <c r="D80" s="42"/>
      <c r="E80" s="42"/>
      <c r="F80" s="42"/>
      <c r="G80" s="42"/>
      <c r="H80" s="42"/>
    </row>
    <row r="81" spans="2:8" s="82" customFormat="1" ht="12.75" hidden="1">
      <c r="B81" s="42"/>
      <c r="C81" s="42"/>
      <c r="D81" s="42"/>
      <c r="E81" s="42"/>
      <c r="F81" s="42"/>
      <c r="G81" s="42"/>
      <c r="H81" s="42"/>
    </row>
    <row r="82" spans="2:8" s="82" customFormat="1" ht="12.75" hidden="1">
      <c r="B82" s="42"/>
      <c r="C82" s="42"/>
      <c r="D82" s="42"/>
      <c r="E82" s="42"/>
      <c r="F82" s="42"/>
      <c r="G82" s="42"/>
      <c r="H82" s="42"/>
    </row>
    <row r="83" spans="2:8" s="82" customFormat="1" ht="12.75" hidden="1">
      <c r="B83" s="42"/>
      <c r="C83" s="42"/>
      <c r="D83" s="42"/>
      <c r="E83" s="42"/>
      <c r="F83" s="42"/>
      <c r="G83" s="42"/>
      <c r="H83" s="42"/>
    </row>
    <row r="84" spans="2:8" s="82" customFormat="1" ht="12.75" hidden="1">
      <c r="B84" s="42"/>
      <c r="C84" s="42"/>
      <c r="D84" s="42"/>
      <c r="E84" s="42"/>
      <c r="F84" s="42"/>
      <c r="G84" s="42"/>
      <c r="H84" s="42"/>
    </row>
    <row r="85" spans="2:8" s="82" customFormat="1" ht="12.75" hidden="1">
      <c r="B85" s="42"/>
      <c r="C85" s="42"/>
      <c r="D85" s="42"/>
      <c r="E85" s="42"/>
      <c r="F85" s="42"/>
      <c r="G85" s="42"/>
      <c r="H85" s="42"/>
    </row>
    <row r="86" spans="2:8" s="82" customFormat="1" ht="12.75" hidden="1">
      <c r="B86" s="42"/>
      <c r="C86" s="42"/>
      <c r="D86" s="42"/>
      <c r="E86" s="42"/>
      <c r="F86" s="42"/>
      <c r="G86" s="42"/>
      <c r="H86" s="42"/>
    </row>
    <row r="87" spans="2:8" s="82" customFormat="1" ht="12.75" hidden="1">
      <c r="B87" s="42"/>
      <c r="C87" s="42"/>
      <c r="D87" s="42"/>
      <c r="E87" s="42"/>
      <c r="F87" s="42"/>
      <c r="G87" s="42"/>
      <c r="H87" s="42"/>
    </row>
    <row r="88" spans="2:8" s="82" customFormat="1" ht="12.75" hidden="1">
      <c r="B88" s="42"/>
      <c r="C88" s="42"/>
      <c r="D88" s="42"/>
      <c r="E88" s="42"/>
      <c r="F88" s="42"/>
      <c r="G88" s="42"/>
      <c r="H88" s="42"/>
    </row>
    <row r="89" spans="2:8" s="82" customFormat="1" ht="12.75" hidden="1">
      <c r="B89" s="42"/>
      <c r="C89" s="42"/>
      <c r="D89" s="42"/>
      <c r="E89" s="42"/>
      <c r="F89" s="42"/>
      <c r="G89" s="42"/>
      <c r="H89" s="42"/>
    </row>
    <row r="90" spans="2:8" s="82" customFormat="1" ht="12.75" hidden="1">
      <c r="B90" s="42"/>
      <c r="C90" s="42"/>
      <c r="D90" s="42"/>
      <c r="E90" s="42"/>
      <c r="F90" s="42"/>
      <c r="G90" s="42"/>
      <c r="H90" s="42"/>
    </row>
    <row r="91" spans="2:8" s="82" customFormat="1" ht="12.75" hidden="1">
      <c r="B91" s="42"/>
      <c r="C91" s="42"/>
      <c r="D91" s="42"/>
      <c r="E91" s="42"/>
      <c r="F91" s="42"/>
      <c r="G91" s="42"/>
      <c r="H91" s="42"/>
    </row>
    <row r="92" spans="2:8" s="82" customFormat="1" ht="12.75" hidden="1">
      <c r="B92" s="42"/>
      <c r="C92" s="42"/>
      <c r="D92" s="42"/>
      <c r="E92" s="42"/>
      <c r="F92" s="42"/>
      <c r="G92" s="42"/>
      <c r="H92" s="42"/>
    </row>
    <row r="93" spans="2:8" s="82" customFormat="1" ht="12.75" hidden="1">
      <c r="B93" s="42"/>
      <c r="C93" s="42"/>
      <c r="D93" s="42"/>
      <c r="E93" s="42"/>
      <c r="F93" s="42"/>
      <c r="G93" s="42"/>
      <c r="H93" s="42"/>
    </row>
    <row r="94" spans="2:8" s="82" customFormat="1" ht="12.75" hidden="1">
      <c r="B94" s="42"/>
      <c r="C94" s="42"/>
      <c r="D94" s="42"/>
      <c r="E94" s="42"/>
      <c r="F94" s="42"/>
      <c r="G94" s="42"/>
      <c r="H94" s="42"/>
    </row>
    <row r="95" spans="2:8" s="82" customFormat="1" ht="12.75" hidden="1">
      <c r="B95" s="42"/>
      <c r="C95" s="42"/>
      <c r="D95" s="42"/>
      <c r="E95" s="42"/>
      <c r="F95" s="42"/>
      <c r="G95" s="42"/>
      <c r="H95" s="42"/>
    </row>
    <row r="96" spans="2:8" s="82" customFormat="1" ht="12.75" hidden="1">
      <c r="B96" s="42"/>
      <c r="C96" s="42"/>
      <c r="D96" s="42"/>
      <c r="E96" s="42"/>
      <c r="F96" s="42"/>
      <c r="G96" s="42"/>
      <c r="H96" s="42"/>
    </row>
    <row r="97" spans="2:8" s="82" customFormat="1" ht="12.75" hidden="1">
      <c r="B97" s="42"/>
      <c r="C97" s="42"/>
      <c r="D97" s="42"/>
      <c r="E97" s="42"/>
      <c r="F97" s="42"/>
      <c r="G97" s="42"/>
      <c r="H97" s="42"/>
    </row>
    <row r="98" spans="2:8" s="82" customFormat="1" ht="12.75" hidden="1">
      <c r="B98" s="42"/>
      <c r="C98" s="42"/>
      <c r="D98" s="42"/>
      <c r="E98" s="42"/>
      <c r="F98" s="42"/>
      <c r="G98" s="42"/>
      <c r="H98" s="42"/>
    </row>
    <row r="99" spans="2:8" s="82" customFormat="1" ht="12.75" hidden="1">
      <c r="B99" s="42"/>
      <c r="C99" s="42"/>
      <c r="D99" s="42"/>
      <c r="E99" s="42"/>
      <c r="F99" s="42"/>
      <c r="G99" s="42"/>
      <c r="H99" s="42"/>
    </row>
    <row r="100" spans="2:8" s="82" customFormat="1" ht="12.75" hidden="1">
      <c r="B100" s="42"/>
      <c r="C100" s="42"/>
      <c r="D100" s="42"/>
      <c r="E100" s="42"/>
      <c r="F100" s="42"/>
      <c r="G100" s="42"/>
      <c r="H100" s="42"/>
    </row>
    <row r="101" spans="2:8" s="82" customFormat="1" ht="12.75" hidden="1">
      <c r="B101" s="42"/>
      <c r="C101" s="42"/>
      <c r="D101" s="42"/>
      <c r="E101" s="42"/>
      <c r="F101" s="42"/>
      <c r="G101" s="42"/>
      <c r="H101" s="42"/>
    </row>
    <row r="102" spans="2:8" s="82" customFormat="1" ht="12.75" hidden="1">
      <c r="B102" s="42"/>
      <c r="C102" s="42"/>
      <c r="D102" s="42"/>
      <c r="E102" s="42"/>
      <c r="F102" s="42"/>
      <c r="G102" s="42"/>
      <c r="H102" s="42"/>
    </row>
    <row r="103" spans="2:8" s="82" customFormat="1" ht="12.75" hidden="1">
      <c r="B103" s="42"/>
      <c r="C103" s="42"/>
      <c r="D103" s="42"/>
      <c r="E103" s="42"/>
      <c r="F103" s="42"/>
      <c r="G103" s="42"/>
      <c r="H103" s="42"/>
    </row>
    <row r="104" spans="2:8" s="82" customFormat="1" ht="12.75" hidden="1">
      <c r="B104" s="42"/>
      <c r="C104" s="42"/>
      <c r="D104" s="42"/>
      <c r="E104" s="42"/>
      <c r="F104" s="42"/>
      <c r="G104" s="42"/>
      <c r="H104" s="42"/>
    </row>
    <row r="105" spans="2:8" s="82" customFormat="1" ht="12.75" hidden="1">
      <c r="B105" s="42"/>
      <c r="C105" s="42"/>
      <c r="D105" s="42"/>
      <c r="E105" s="42"/>
      <c r="F105" s="42"/>
      <c r="G105" s="42"/>
      <c r="H105" s="42"/>
    </row>
    <row r="106" spans="2:8" s="82" customFormat="1" ht="12.75" hidden="1">
      <c r="B106" s="42"/>
      <c r="C106" s="42"/>
      <c r="D106" s="42"/>
      <c r="E106" s="42"/>
      <c r="F106" s="42"/>
      <c r="G106" s="42"/>
      <c r="H106" s="42"/>
    </row>
    <row r="107" spans="2:8" s="82" customFormat="1" ht="12.75" hidden="1">
      <c r="B107" s="42"/>
      <c r="C107" s="42"/>
      <c r="D107" s="42"/>
      <c r="E107" s="42"/>
      <c r="F107" s="42"/>
      <c r="G107" s="42"/>
      <c r="H107" s="42"/>
    </row>
    <row r="108" spans="2:8" s="82" customFormat="1" ht="12.75" hidden="1">
      <c r="B108" s="42"/>
      <c r="C108" s="42"/>
      <c r="D108" s="42"/>
      <c r="E108" s="42"/>
      <c r="F108" s="42"/>
      <c r="G108" s="42"/>
      <c r="H108" s="42"/>
    </row>
    <row r="109" spans="2:8" s="82" customFormat="1" ht="12.75" hidden="1">
      <c r="B109" s="42"/>
      <c r="C109" s="42"/>
      <c r="D109" s="42"/>
      <c r="E109" s="42"/>
      <c r="F109" s="42"/>
      <c r="G109" s="42"/>
      <c r="H109" s="42"/>
    </row>
    <row r="110" spans="2:8" s="82" customFormat="1" ht="12.75" hidden="1">
      <c r="B110" s="42"/>
      <c r="C110" s="42"/>
      <c r="D110" s="42"/>
      <c r="E110" s="42"/>
      <c r="F110" s="42"/>
      <c r="G110" s="42"/>
      <c r="H110" s="42"/>
    </row>
    <row r="111" spans="2:8" s="82" customFormat="1" ht="12.75" hidden="1">
      <c r="B111" s="42"/>
      <c r="C111" s="42"/>
      <c r="D111" s="42"/>
      <c r="E111" s="42"/>
      <c r="F111" s="42"/>
      <c r="G111" s="42"/>
      <c r="H111" s="42"/>
    </row>
    <row r="112" spans="2:8" s="82" customFormat="1" ht="12.75" hidden="1">
      <c r="B112" s="42"/>
      <c r="C112" s="42"/>
      <c r="D112" s="42"/>
      <c r="E112" s="42"/>
      <c r="F112" s="42"/>
      <c r="G112" s="42"/>
      <c r="H112" s="42"/>
    </row>
    <row r="113" spans="2:8" s="82" customFormat="1" ht="12.75" hidden="1">
      <c r="B113" s="42"/>
      <c r="C113" s="42"/>
      <c r="D113" s="42"/>
      <c r="E113" s="42"/>
      <c r="F113" s="42"/>
      <c r="G113" s="42"/>
      <c r="H113" s="42"/>
    </row>
    <row r="114" spans="2:8" s="82" customFormat="1" ht="12.75" hidden="1">
      <c r="B114" s="42"/>
      <c r="C114" s="42"/>
      <c r="D114" s="42"/>
      <c r="E114" s="42"/>
      <c r="F114" s="42"/>
      <c r="G114" s="42"/>
      <c r="H114" s="42"/>
    </row>
    <row r="115" spans="2:8" s="82" customFormat="1" ht="12.75" hidden="1">
      <c r="B115" s="42"/>
      <c r="C115" s="42"/>
      <c r="D115" s="42"/>
      <c r="E115" s="42"/>
      <c r="F115" s="42"/>
      <c r="G115" s="42"/>
      <c r="H115" s="42"/>
    </row>
    <row r="116" spans="2:8" s="82" customFormat="1" ht="12.75" hidden="1">
      <c r="B116" s="42"/>
      <c r="C116" s="42"/>
      <c r="D116" s="42"/>
      <c r="E116" s="42"/>
      <c r="F116" s="42"/>
      <c r="G116" s="42"/>
      <c r="H116" s="42"/>
    </row>
    <row r="117" spans="2:8" s="82" customFormat="1" ht="12.75" hidden="1">
      <c r="B117" s="42"/>
      <c r="C117" s="42"/>
      <c r="D117" s="42"/>
      <c r="E117" s="42"/>
      <c r="F117" s="42"/>
      <c r="G117" s="42"/>
      <c r="H117" s="42"/>
    </row>
    <row r="118" spans="2:8" s="82" customFormat="1" ht="12.75" hidden="1">
      <c r="B118" s="42"/>
      <c r="C118" s="42"/>
      <c r="D118" s="42"/>
      <c r="E118" s="42"/>
      <c r="F118" s="42"/>
      <c r="G118" s="42"/>
      <c r="H118" s="42"/>
    </row>
    <row r="119" spans="2:8" s="82" customFormat="1" ht="12.75" hidden="1">
      <c r="B119" s="42"/>
      <c r="C119" s="42"/>
      <c r="D119" s="42"/>
      <c r="E119" s="42"/>
      <c r="F119" s="42"/>
      <c r="G119" s="42"/>
      <c r="H119" s="42"/>
    </row>
    <row r="120" spans="2:8" s="82" customFormat="1" ht="12.75" hidden="1">
      <c r="B120" s="42"/>
      <c r="C120" s="42"/>
      <c r="D120" s="42"/>
      <c r="E120" s="42"/>
      <c r="F120" s="42"/>
      <c r="G120" s="42"/>
      <c r="H120" s="42"/>
    </row>
    <row r="121" spans="2:8" s="82" customFormat="1" ht="12.75" hidden="1">
      <c r="B121" s="42"/>
      <c r="C121" s="42"/>
      <c r="D121" s="42"/>
      <c r="E121" s="42"/>
      <c r="F121" s="42"/>
      <c r="G121" s="42"/>
      <c r="H121" s="42"/>
    </row>
    <row r="122" spans="2:8" s="82" customFormat="1" ht="12.75" hidden="1">
      <c r="B122" s="42"/>
      <c r="C122" s="42"/>
      <c r="D122" s="42"/>
      <c r="E122" s="42"/>
      <c r="F122" s="42"/>
      <c r="G122" s="42"/>
      <c r="H122" s="42"/>
    </row>
    <row r="123" spans="2:8" s="82" customFormat="1" ht="12.75" hidden="1">
      <c r="B123" s="42"/>
      <c r="C123" s="42"/>
      <c r="D123" s="42"/>
      <c r="E123" s="42"/>
      <c r="F123" s="42"/>
      <c r="G123" s="42"/>
      <c r="H123" s="42"/>
    </row>
    <row r="124" spans="2:8" s="82" customFormat="1" ht="12.75" hidden="1">
      <c r="B124" s="42"/>
      <c r="C124" s="42"/>
      <c r="D124" s="42"/>
      <c r="E124" s="42"/>
      <c r="F124" s="42"/>
      <c r="G124" s="42"/>
      <c r="H124" s="42"/>
    </row>
    <row r="125" spans="2:8" s="82" customFormat="1" ht="12.75" hidden="1">
      <c r="B125" s="42"/>
      <c r="C125" s="42"/>
      <c r="D125" s="42"/>
      <c r="E125" s="42"/>
      <c r="F125" s="42"/>
      <c r="G125" s="42"/>
      <c r="H125" s="42"/>
    </row>
    <row r="126" spans="2:8" s="82" customFormat="1" ht="12.75" hidden="1">
      <c r="B126" s="42"/>
      <c r="C126" s="42"/>
      <c r="D126" s="42"/>
      <c r="E126" s="42"/>
      <c r="F126" s="42"/>
      <c r="G126" s="42"/>
      <c r="H126" s="42"/>
    </row>
    <row r="127" spans="2:8" s="82" customFormat="1" ht="12.75" hidden="1">
      <c r="B127" s="42"/>
      <c r="C127" s="42"/>
      <c r="D127" s="42"/>
      <c r="E127" s="42"/>
      <c r="F127" s="42"/>
      <c r="G127" s="42"/>
      <c r="H127" s="42"/>
    </row>
    <row r="128" spans="2:8" s="82" customFormat="1" ht="12.75" hidden="1">
      <c r="B128" s="42"/>
      <c r="C128" s="42"/>
      <c r="D128" s="42"/>
      <c r="E128" s="42"/>
      <c r="F128" s="42"/>
      <c r="G128" s="42"/>
      <c r="H128" s="42"/>
    </row>
    <row r="129" spans="2:8" s="82" customFormat="1" ht="12.75" hidden="1">
      <c r="B129" s="42"/>
      <c r="C129" s="42"/>
      <c r="D129" s="42"/>
      <c r="E129" s="42"/>
      <c r="F129" s="42"/>
      <c r="G129" s="42"/>
      <c r="H129" s="42"/>
    </row>
    <row r="130" spans="2:8" s="82" customFormat="1" ht="12.75" hidden="1">
      <c r="B130" s="42"/>
      <c r="C130" s="42"/>
      <c r="D130" s="42"/>
      <c r="E130" s="42"/>
      <c r="F130" s="42"/>
      <c r="G130" s="42"/>
      <c r="H130" s="42"/>
    </row>
    <row r="131" spans="2:8" s="82" customFormat="1" ht="12.75" hidden="1">
      <c r="B131" s="42"/>
      <c r="C131" s="42"/>
      <c r="D131" s="42"/>
      <c r="E131" s="42"/>
      <c r="F131" s="42"/>
      <c r="G131" s="42"/>
      <c r="H131" s="42"/>
    </row>
    <row r="132" spans="2:8" s="82" customFormat="1" ht="12.75" hidden="1">
      <c r="B132" s="42"/>
      <c r="C132" s="42"/>
      <c r="D132" s="42"/>
      <c r="E132" s="42"/>
      <c r="F132" s="42"/>
      <c r="G132" s="42"/>
      <c r="H132" s="42"/>
    </row>
    <row r="133" spans="2:8" s="82" customFormat="1" ht="12.75" hidden="1">
      <c r="B133" s="42"/>
      <c r="C133" s="42"/>
      <c r="D133" s="42"/>
      <c r="E133" s="42"/>
      <c r="F133" s="42"/>
      <c r="G133" s="42"/>
      <c r="H133" s="42"/>
    </row>
    <row r="134" spans="2:8" s="82" customFormat="1" ht="12.75" hidden="1">
      <c r="B134" s="42"/>
      <c r="C134" s="42"/>
      <c r="D134" s="42"/>
      <c r="E134" s="42"/>
      <c r="F134" s="42"/>
      <c r="G134" s="42"/>
      <c r="H134" s="42"/>
    </row>
    <row r="135" spans="2:8" s="82" customFormat="1" ht="12.75" hidden="1">
      <c r="B135" s="42"/>
      <c r="C135" s="42"/>
      <c r="D135" s="42"/>
      <c r="E135" s="42"/>
      <c r="F135" s="42"/>
      <c r="G135" s="42"/>
      <c r="H135" s="42"/>
    </row>
    <row r="136" spans="2:8" s="82" customFormat="1" ht="12.75" hidden="1">
      <c r="B136" s="42"/>
      <c r="C136" s="42"/>
      <c r="D136" s="42"/>
      <c r="E136" s="42"/>
      <c r="F136" s="42"/>
      <c r="G136" s="42"/>
      <c r="H136" s="42"/>
    </row>
    <row r="137" spans="2:8" s="82" customFormat="1" ht="12.75" hidden="1">
      <c r="B137" s="42"/>
      <c r="C137" s="42"/>
      <c r="D137" s="42"/>
      <c r="E137" s="42"/>
      <c r="F137" s="42"/>
      <c r="G137" s="42"/>
      <c r="H137" s="42"/>
    </row>
    <row r="138" spans="2:8" s="82" customFormat="1" ht="12.75" hidden="1">
      <c r="B138" s="42"/>
      <c r="C138" s="42"/>
      <c r="D138" s="42"/>
      <c r="E138" s="42"/>
      <c r="F138" s="42"/>
      <c r="G138" s="42"/>
      <c r="H138" s="42"/>
    </row>
    <row r="139" spans="2:8" s="82" customFormat="1" ht="12.75" hidden="1">
      <c r="B139" s="42"/>
      <c r="C139" s="42"/>
      <c r="D139" s="42"/>
      <c r="E139" s="42"/>
      <c r="F139" s="42"/>
      <c r="G139" s="42"/>
      <c r="H139" s="42"/>
    </row>
    <row r="140" spans="2:8" s="82" customFormat="1" ht="12.75" hidden="1">
      <c r="B140" s="42"/>
      <c r="C140" s="42"/>
      <c r="D140" s="42"/>
      <c r="E140" s="42"/>
      <c r="F140" s="42"/>
      <c r="G140" s="42"/>
      <c r="H140" s="42"/>
    </row>
    <row r="141" spans="2:8" s="82" customFormat="1" ht="12.75" hidden="1">
      <c r="B141" s="42"/>
      <c r="C141" s="42"/>
      <c r="D141" s="42"/>
      <c r="E141" s="42"/>
      <c r="F141" s="42"/>
      <c r="G141" s="42"/>
      <c r="H141" s="42"/>
    </row>
    <row r="142" spans="2:8" s="82" customFormat="1" ht="12.75" hidden="1">
      <c r="B142" s="42"/>
      <c r="C142" s="42"/>
      <c r="D142" s="42"/>
      <c r="E142" s="42"/>
      <c r="F142" s="42"/>
      <c r="G142" s="42"/>
      <c r="H142" s="42"/>
    </row>
    <row r="143" spans="2:8" s="82" customFormat="1" ht="12.75" hidden="1">
      <c r="B143" s="42"/>
      <c r="C143" s="42"/>
      <c r="D143" s="42"/>
      <c r="E143" s="42"/>
      <c r="F143" s="42"/>
      <c r="G143" s="42"/>
      <c r="H143" s="42"/>
    </row>
    <row r="144" spans="2:8" s="82" customFormat="1" ht="12.75" hidden="1">
      <c r="B144" s="42"/>
      <c r="C144" s="42"/>
      <c r="D144" s="42"/>
      <c r="E144" s="42"/>
      <c r="F144" s="42"/>
      <c r="G144" s="42"/>
      <c r="H144" s="42"/>
    </row>
    <row r="145" spans="2:8" s="82" customFormat="1" ht="12.75" hidden="1">
      <c r="B145" s="42"/>
      <c r="C145" s="42"/>
      <c r="D145" s="42"/>
      <c r="E145" s="42"/>
      <c r="F145" s="42"/>
      <c r="G145" s="42"/>
      <c r="H145" s="42"/>
    </row>
  </sheetData>
  <mergeCells count="9">
    <mergeCell ref="B53:H53"/>
    <mergeCell ref="B52:H52"/>
    <mergeCell ref="B3:B6"/>
    <mergeCell ref="C4:F4"/>
    <mergeCell ref="G4:H4"/>
    <mergeCell ref="C5:D5"/>
    <mergeCell ref="E5:F5"/>
    <mergeCell ref="G5:G6"/>
    <mergeCell ref="H5:H6"/>
  </mergeCells>
  <hyperlinks>
    <hyperlink ref="B1" location="ToC!A1" display="Back to Table of Contents" xr:uid="{19FC7DC9-FD88-4C1B-BFFF-4ECCF3B225B5}"/>
  </hyperlinks>
  <pageMargins left="0.5" right="0.5" top="0.5" bottom="0.5" header="0.25" footer="0.3"/>
  <pageSetup scale="77" orientation="landscape" r:id="rId1"/>
  <headerFooter>
    <oddFooter>&amp;L&amp;G&amp;CSupplementary Regulatory Capital Disclosure&amp;R Page &amp;P of &amp;N</oddFooter>
  </headerFooter>
  <legacyDrawingHF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sheetPr>
  <dimension ref="A1:E147"/>
  <sheetViews>
    <sheetView zoomScale="145" zoomScaleNormal="145" workbookViewId="0"/>
  </sheetViews>
  <sheetFormatPr defaultColWidth="0" defaultRowHeight="15" zeroHeight="1"/>
  <cols>
    <col min="1" max="1" width="1.5703125" style="90" customWidth="1"/>
    <col min="2" max="2" width="37.42578125" style="90" customWidth="1"/>
    <col min="3" max="4" width="22.5703125" style="90" customWidth="1"/>
    <col min="5" max="5" width="1.5703125" style="90" customWidth="1"/>
    <col min="6" max="16384" width="8.5703125" style="90" hidden="1"/>
  </cols>
  <sheetData>
    <row r="1" spans="2:4" ht="12" customHeight="1">
      <c r="B1" s="303" t="s">
        <v>127</v>
      </c>
    </row>
    <row r="2" spans="2:4" s="1000" customFormat="1" ht="20.100000000000001" customHeight="1">
      <c r="B2" s="1394" t="s">
        <v>1059</v>
      </c>
      <c r="C2" s="1395"/>
      <c r="D2" s="1396"/>
    </row>
    <row r="3" spans="2:4" s="82" customFormat="1" ht="15" customHeight="1">
      <c r="B3" s="2129" t="s">
        <v>129</v>
      </c>
      <c r="C3" s="1392" t="s">
        <v>211</v>
      </c>
      <c r="D3" s="1393" t="s">
        <v>384</v>
      </c>
    </row>
    <row r="4" spans="2:4" s="82" customFormat="1" ht="12.75">
      <c r="B4" s="2130"/>
      <c r="C4" s="1362" t="s">
        <v>1060</v>
      </c>
      <c r="D4" s="1363" t="s">
        <v>1061</v>
      </c>
    </row>
    <row r="5" spans="2:4" s="82" customFormat="1" ht="12.75">
      <c r="B5" s="1376" t="str">
        <f>CurrQtr</f>
        <v>Q2 2022</v>
      </c>
      <c r="C5" s="1377"/>
      <c r="D5" s="1378"/>
    </row>
    <row r="6" spans="2:4" s="82" customFormat="1" ht="12.75">
      <c r="B6" s="1379" t="s">
        <v>1062</v>
      </c>
      <c r="C6" s="353"/>
      <c r="D6" s="1380"/>
    </row>
    <row r="7" spans="2:4" s="82" customFormat="1" ht="12.75">
      <c r="B7" s="1381" t="s">
        <v>1063</v>
      </c>
      <c r="C7" s="353">
        <v>4424</v>
      </c>
      <c r="D7" s="1380">
        <v>1964</v>
      </c>
    </row>
    <row r="8" spans="2:4" s="82" customFormat="1" ht="12.75">
      <c r="B8" s="1381" t="s">
        <v>1064</v>
      </c>
      <c r="C8" s="627">
        <v>0</v>
      </c>
      <c r="D8" s="1382">
        <v>0</v>
      </c>
    </row>
    <row r="9" spans="2:4" s="82" customFormat="1" ht="12.75">
      <c r="B9" s="1381" t="s">
        <v>1065</v>
      </c>
      <c r="C9" s="732">
        <v>4424</v>
      </c>
      <c r="D9" s="1383">
        <v>1964</v>
      </c>
    </row>
    <row r="10" spans="2:4" s="82" customFormat="1" ht="12.75">
      <c r="B10" s="1381" t="s">
        <v>1066</v>
      </c>
      <c r="C10" s="353">
        <v>17886</v>
      </c>
      <c r="D10" s="1380">
        <v>440</v>
      </c>
    </row>
    <row r="11" spans="2:4" s="82" customFormat="1" ht="12.75">
      <c r="B11" s="1381" t="s">
        <v>1067</v>
      </c>
      <c r="C11" s="353">
        <v>0</v>
      </c>
      <c r="D11" s="1380">
        <v>0</v>
      </c>
    </row>
    <row r="12" spans="2:4" s="82" customFormat="1" ht="12.75">
      <c r="B12" s="1384" t="s">
        <v>1068</v>
      </c>
      <c r="C12" s="627">
        <v>0</v>
      </c>
      <c r="D12" s="1382">
        <v>0</v>
      </c>
    </row>
    <row r="13" spans="2:4" s="82" customFormat="1" ht="12.75">
      <c r="B13" s="1385" t="s">
        <v>1069</v>
      </c>
      <c r="C13" s="630">
        <v>22310</v>
      </c>
      <c r="D13" s="1386">
        <v>2404</v>
      </c>
    </row>
    <row r="14" spans="2:4" s="82" customFormat="1" ht="12.75">
      <c r="B14" s="1387" t="s">
        <v>1070</v>
      </c>
      <c r="C14" s="731"/>
      <c r="D14" s="1388"/>
    </row>
    <row r="15" spans="2:4" s="82" customFormat="1" ht="12.75">
      <c r="B15" s="1381" t="s">
        <v>1071</v>
      </c>
      <c r="C15" s="353">
        <v>472</v>
      </c>
      <c r="D15" s="1380">
        <v>15</v>
      </c>
    </row>
    <row r="16" spans="2:4" s="82" customFormat="1" ht="12.75">
      <c r="B16" s="1389" t="s">
        <v>1072</v>
      </c>
      <c r="C16" s="1390">
        <v>0</v>
      </c>
      <c r="D16" s="1391">
        <v>-27</v>
      </c>
    </row>
    <row r="17" spans="2:4" s="82" customFormat="1" ht="7.35" customHeight="1">
      <c r="B17" s="82" t="s">
        <v>304</v>
      </c>
    </row>
    <row r="18" spans="2:4" s="82" customFormat="1" ht="12.75">
      <c r="B18" s="1376" t="s">
        <v>3</v>
      </c>
      <c r="C18" s="1377"/>
      <c r="D18" s="1378"/>
    </row>
    <row r="19" spans="2:4" s="82" customFormat="1" ht="12.75">
      <c r="B19" s="1379" t="s">
        <v>1062</v>
      </c>
      <c r="C19" s="353"/>
      <c r="D19" s="1380"/>
    </row>
    <row r="20" spans="2:4" s="82" customFormat="1" ht="12.75">
      <c r="B20" s="1381" t="s">
        <v>1063</v>
      </c>
      <c r="C20" s="353">
        <v>5860</v>
      </c>
      <c r="D20" s="1380">
        <v>2005</v>
      </c>
    </row>
    <row r="21" spans="2:4" s="82" customFormat="1" ht="12.75">
      <c r="B21" s="1381" t="s">
        <v>1064</v>
      </c>
      <c r="C21" s="627">
        <v>0</v>
      </c>
      <c r="D21" s="1382">
        <v>0</v>
      </c>
    </row>
    <row r="22" spans="2:4" s="82" customFormat="1" ht="12.75">
      <c r="B22" s="1381" t="s">
        <v>1065</v>
      </c>
      <c r="C22" s="732">
        <v>5860</v>
      </c>
      <c r="D22" s="1383">
        <v>2005</v>
      </c>
    </row>
    <row r="23" spans="2:4" s="82" customFormat="1" ht="12.75">
      <c r="B23" s="1381" t="s">
        <v>1066</v>
      </c>
      <c r="C23" s="353">
        <v>19181</v>
      </c>
      <c r="D23" s="1380">
        <v>813</v>
      </c>
    </row>
    <row r="24" spans="2:4" s="82" customFormat="1" ht="12.75">
      <c r="B24" s="1381" t="s">
        <v>1067</v>
      </c>
      <c r="C24" s="353">
        <v>0</v>
      </c>
      <c r="D24" s="1380">
        <v>0</v>
      </c>
    </row>
    <row r="25" spans="2:4" s="82" customFormat="1" ht="12.75">
      <c r="B25" s="1384" t="s">
        <v>1068</v>
      </c>
      <c r="C25" s="627">
        <v>0</v>
      </c>
      <c r="D25" s="1382">
        <v>0</v>
      </c>
    </row>
    <row r="26" spans="2:4" s="82" customFormat="1" ht="12.75">
      <c r="B26" s="1385" t="s">
        <v>1069</v>
      </c>
      <c r="C26" s="630">
        <v>25041</v>
      </c>
      <c r="D26" s="1386">
        <v>2818</v>
      </c>
    </row>
    <row r="27" spans="2:4" s="82" customFormat="1" ht="12.75">
      <c r="B27" s="1387" t="s">
        <v>1070</v>
      </c>
      <c r="C27" s="731"/>
      <c r="D27" s="1388"/>
    </row>
    <row r="28" spans="2:4" s="82" customFormat="1" ht="12.75">
      <c r="B28" s="1381" t="s">
        <v>1071</v>
      </c>
      <c r="C28" s="353">
        <v>335</v>
      </c>
      <c r="D28" s="1380">
        <v>7</v>
      </c>
    </row>
    <row r="29" spans="2:4" s="82" customFormat="1" ht="12.75">
      <c r="B29" s="1389" t="s">
        <v>1072</v>
      </c>
      <c r="C29" s="1390">
        <v>0</v>
      </c>
      <c r="D29" s="1391">
        <v>-26</v>
      </c>
    </row>
    <row r="30" spans="2:4" s="82" customFormat="1" ht="7.35" customHeight="1">
      <c r="B30" s="82" t="s">
        <v>304</v>
      </c>
    </row>
    <row r="31" spans="2:4" s="82" customFormat="1" ht="12.75">
      <c r="B31" s="1376" t="s">
        <v>130</v>
      </c>
      <c r="C31" s="1377"/>
      <c r="D31" s="1378"/>
    </row>
    <row r="32" spans="2:4" s="82" customFormat="1" ht="12.75">
      <c r="B32" s="1379" t="s">
        <v>1062</v>
      </c>
      <c r="C32" s="353"/>
      <c r="D32" s="1380"/>
    </row>
    <row r="33" spans="2:4" s="82" customFormat="1" ht="12.75">
      <c r="B33" s="1381" t="s">
        <v>1063</v>
      </c>
      <c r="C33" s="353">
        <v>6167</v>
      </c>
      <c r="D33" s="1380">
        <v>2189</v>
      </c>
    </row>
    <row r="34" spans="2:4" s="82" customFormat="1" ht="12.75">
      <c r="B34" s="1381" t="s">
        <v>1064</v>
      </c>
      <c r="C34" s="627">
        <v>0</v>
      </c>
      <c r="D34" s="1382">
        <v>0</v>
      </c>
    </row>
    <row r="35" spans="2:4" s="82" customFormat="1" ht="12.75">
      <c r="B35" s="1381" t="s">
        <v>1065</v>
      </c>
      <c r="C35" s="732">
        <v>6167</v>
      </c>
      <c r="D35" s="1383">
        <v>2189</v>
      </c>
    </row>
    <row r="36" spans="2:4" s="82" customFormat="1" ht="12.75">
      <c r="B36" s="1381" t="s">
        <v>1066</v>
      </c>
      <c r="C36" s="353">
        <v>18567</v>
      </c>
      <c r="D36" s="1380">
        <v>498</v>
      </c>
    </row>
    <row r="37" spans="2:4" s="82" customFormat="1" ht="12.75">
      <c r="B37" s="1381" t="s">
        <v>1067</v>
      </c>
      <c r="C37" s="353">
        <v>0</v>
      </c>
      <c r="D37" s="1380">
        <v>0</v>
      </c>
    </row>
    <row r="38" spans="2:4" s="82" customFormat="1" ht="12.75">
      <c r="B38" s="1384" t="s">
        <v>1068</v>
      </c>
      <c r="C38" s="627">
        <v>0</v>
      </c>
      <c r="D38" s="1382">
        <v>0</v>
      </c>
    </row>
    <row r="39" spans="2:4" s="82" customFormat="1" ht="12.75">
      <c r="B39" s="1385" t="s">
        <v>1069</v>
      </c>
      <c r="C39" s="630">
        <v>24734</v>
      </c>
      <c r="D39" s="1386">
        <v>2687</v>
      </c>
    </row>
    <row r="40" spans="2:4" s="82" customFormat="1" ht="12.75">
      <c r="B40" s="1387" t="s">
        <v>1070</v>
      </c>
      <c r="C40" s="731"/>
      <c r="D40" s="1388"/>
    </row>
    <row r="41" spans="2:4" s="82" customFormat="1" ht="12.75">
      <c r="B41" s="1381" t="s">
        <v>1071</v>
      </c>
      <c r="C41" s="353">
        <v>237</v>
      </c>
      <c r="D41" s="1380">
        <v>8</v>
      </c>
    </row>
    <row r="42" spans="2:4" s="82" customFormat="1" ht="12.75">
      <c r="B42" s="1389" t="s">
        <v>1072</v>
      </c>
      <c r="C42" s="1390">
        <v>0</v>
      </c>
      <c r="D42" s="1391">
        <v>-30</v>
      </c>
    </row>
    <row r="43" spans="2:4" s="82" customFormat="1" ht="7.35" customHeight="1">
      <c r="B43" s="82" t="s">
        <v>304</v>
      </c>
    </row>
    <row r="44" spans="2:4" s="82" customFormat="1" ht="12.75">
      <c r="B44" s="1376" t="s">
        <v>131</v>
      </c>
      <c r="C44" s="1377"/>
      <c r="D44" s="1378"/>
    </row>
    <row r="45" spans="2:4" s="82" customFormat="1" ht="12.75">
      <c r="B45" s="1379" t="s">
        <v>1062</v>
      </c>
      <c r="C45" s="353"/>
      <c r="D45" s="1380"/>
    </row>
    <row r="46" spans="2:4" s="82" customFormat="1" ht="12.75">
      <c r="B46" s="1381" t="s">
        <v>1063</v>
      </c>
      <c r="C46" s="353">
        <v>7240</v>
      </c>
      <c r="D46" s="1380">
        <v>2314</v>
      </c>
    </row>
    <row r="47" spans="2:4" s="82" customFormat="1" ht="12.75">
      <c r="B47" s="1381" t="s">
        <v>1064</v>
      </c>
      <c r="C47" s="627">
        <v>0</v>
      </c>
      <c r="D47" s="1382">
        <v>0</v>
      </c>
    </row>
    <row r="48" spans="2:4" s="82" customFormat="1" ht="12.75">
      <c r="B48" s="1381" t="s">
        <v>1065</v>
      </c>
      <c r="C48" s="732">
        <v>7240</v>
      </c>
      <c r="D48" s="1383">
        <v>2314</v>
      </c>
    </row>
    <row r="49" spans="2:4" s="82" customFormat="1" ht="12.75">
      <c r="B49" s="1381" t="s">
        <v>1066</v>
      </c>
      <c r="C49" s="353">
        <v>17585</v>
      </c>
      <c r="D49" s="1380">
        <v>440</v>
      </c>
    </row>
    <row r="50" spans="2:4" s="82" customFormat="1" ht="12.75">
      <c r="B50" s="1381" t="s">
        <v>1067</v>
      </c>
      <c r="C50" s="353">
        <v>0</v>
      </c>
      <c r="D50" s="1380">
        <v>0</v>
      </c>
    </row>
    <row r="51" spans="2:4" s="82" customFormat="1" ht="12.75">
      <c r="B51" s="1384" t="s">
        <v>1068</v>
      </c>
      <c r="C51" s="627">
        <v>0</v>
      </c>
      <c r="D51" s="1382">
        <v>0</v>
      </c>
    </row>
    <row r="52" spans="2:4" s="82" customFormat="1" ht="12.75">
      <c r="B52" s="1385" t="s">
        <v>1069</v>
      </c>
      <c r="C52" s="630">
        <v>24825</v>
      </c>
      <c r="D52" s="1386">
        <v>2754</v>
      </c>
    </row>
    <row r="53" spans="2:4" s="82" customFormat="1" ht="12.75">
      <c r="B53" s="1387" t="s">
        <v>1070</v>
      </c>
      <c r="C53" s="731"/>
      <c r="D53" s="1388"/>
    </row>
    <row r="54" spans="2:4" s="82" customFormat="1" ht="12.75">
      <c r="B54" s="1381" t="s">
        <v>1071</v>
      </c>
      <c r="C54" s="353">
        <v>162</v>
      </c>
      <c r="D54" s="1380">
        <v>10</v>
      </c>
    </row>
    <row r="55" spans="2:4" s="82" customFormat="1" ht="12.75">
      <c r="B55" s="1389" t="s">
        <v>1072</v>
      </c>
      <c r="C55" s="1390">
        <v>0</v>
      </c>
      <c r="D55" s="1391">
        <v>-33</v>
      </c>
    </row>
    <row r="56" spans="2:4" s="82" customFormat="1" ht="7.35" customHeight="1">
      <c r="B56" s="82" t="s">
        <v>304</v>
      </c>
    </row>
    <row r="57" spans="2:4" s="82" customFormat="1" ht="12.75" hidden="1">
      <c r="B57" s="184"/>
    </row>
    <row r="58" spans="2:4" s="82" customFormat="1" ht="12.75" hidden="1">
      <c r="B58" s="176"/>
    </row>
    <row r="59" spans="2:4" s="82" customFormat="1" ht="12.75" hidden="1">
      <c r="B59" s="176"/>
    </row>
    <row r="60" spans="2:4" s="82" customFormat="1" ht="12.75" hidden="1">
      <c r="B60" s="176"/>
    </row>
    <row r="61" spans="2:4" s="82" customFormat="1" ht="12.75" hidden="1">
      <c r="B61" s="176"/>
    </row>
    <row r="62" spans="2:4" s="82" customFormat="1" ht="12.75" hidden="1">
      <c r="B62" s="176"/>
    </row>
    <row r="63" spans="2:4" s="82" customFormat="1" ht="12.75" hidden="1">
      <c r="B63" s="176"/>
    </row>
    <row r="64" spans="2:4" s="82" customFormat="1" ht="12.75" hidden="1"/>
    <row r="65" spans="2:4" s="82" customFormat="1" ht="12.75" hidden="1">
      <c r="B65" s="184"/>
    </row>
    <row r="66" spans="2:4" s="82" customFormat="1" ht="12.75" hidden="1">
      <c r="B66" s="184"/>
    </row>
    <row r="67" spans="2:4" s="82" customFormat="1" ht="12.75" hidden="1">
      <c r="B67" s="184"/>
    </row>
    <row r="68" spans="2:4" s="82" customFormat="1" ht="12.75" hidden="1">
      <c r="B68" s="184"/>
    </row>
    <row r="69" spans="2:4" s="82" customFormat="1" ht="12.75" hidden="1">
      <c r="B69" s="184"/>
    </row>
    <row r="70" spans="2:4" s="82" customFormat="1" ht="12.75" hidden="1">
      <c r="B70" s="184"/>
    </row>
    <row r="71" spans="2:4" s="82" customFormat="1" ht="23.25" hidden="1" customHeight="1">
      <c r="B71" s="2089"/>
      <c r="C71" s="2089"/>
      <c r="D71" s="2089"/>
    </row>
    <row r="72" spans="2:4" s="82" customFormat="1" ht="12.75" hidden="1"/>
    <row r="73" spans="2:4" s="82" customFormat="1" ht="12.75" hidden="1"/>
    <row r="74" spans="2:4" s="82" customFormat="1" ht="12.75" hidden="1"/>
    <row r="75" spans="2:4" s="82" customFormat="1" ht="12.75" hidden="1"/>
    <row r="76" spans="2:4" s="82" customFormat="1" ht="12.75" hidden="1"/>
    <row r="77" spans="2:4" s="82" customFormat="1" ht="12.75" hidden="1"/>
    <row r="78" spans="2:4" s="82" customFormat="1" ht="12.75" hidden="1"/>
    <row r="79" spans="2:4" s="82" customFormat="1" ht="12.75" hidden="1"/>
    <row r="80" spans="2:4" s="82" customFormat="1" ht="12.75" hidden="1"/>
    <row r="81" s="82" customFormat="1" ht="12.75" hidden="1"/>
    <row r="82" s="82" customFormat="1" ht="12.75" hidden="1"/>
    <row r="83" s="82" customFormat="1" ht="12.75" hidden="1"/>
    <row r="84" s="82" customFormat="1" ht="12.75" hidden="1"/>
    <row r="85" s="82" customFormat="1" ht="12.75" hidden="1"/>
    <row r="86" s="82" customFormat="1" ht="12.75" hidden="1"/>
    <row r="87" s="82" customFormat="1" ht="12.75" hidden="1"/>
    <row r="88" s="82" customFormat="1" ht="12.75" hidden="1"/>
    <row r="89" s="82" customFormat="1" ht="12.75" hidden="1"/>
    <row r="90" s="82" customFormat="1" ht="12.75" hidden="1"/>
    <row r="91" s="82" customFormat="1" ht="12.75" hidden="1"/>
    <row r="92" s="82" customFormat="1" ht="12.75" hidden="1"/>
    <row r="93" s="82" customFormat="1" ht="12.75" hidden="1"/>
    <row r="94" s="82" customFormat="1" ht="12.75" hidden="1"/>
    <row r="95" s="82" customFormat="1" ht="12.75" hidden="1"/>
    <row r="96" s="82" customFormat="1" ht="12.75" hidden="1"/>
    <row r="97" s="82" customFormat="1" ht="12.75" hidden="1"/>
    <row r="98" s="82" customFormat="1" ht="12.75" hidden="1"/>
    <row r="99" s="82" customFormat="1" ht="12.75" hidden="1"/>
    <row r="100" s="82" customFormat="1" ht="12.75" hidden="1"/>
    <row r="101" s="82" customFormat="1" ht="12.75" hidden="1"/>
    <row r="102" s="82" customFormat="1" ht="12.75" hidden="1"/>
    <row r="103" s="82" customFormat="1" ht="12.75" hidden="1"/>
    <row r="104" s="82" customFormat="1" ht="12.75" hidden="1"/>
    <row r="105" s="82" customFormat="1" ht="12.75" hidden="1"/>
    <row r="106" s="82" customFormat="1" ht="12.75" hidden="1"/>
    <row r="107" s="82" customFormat="1" ht="12.75" hidden="1"/>
    <row r="108" s="82" customFormat="1" ht="12.75" hidden="1"/>
    <row r="109" s="82" customFormat="1" ht="12.75" hidden="1"/>
    <row r="110" s="82" customFormat="1" ht="12.75" hidden="1"/>
    <row r="111" s="82" customFormat="1" ht="12.75" hidden="1"/>
    <row r="112" s="82" customFormat="1" ht="12.75" hidden="1"/>
    <row r="113" s="82" customFormat="1" ht="12.75" hidden="1"/>
    <row r="114" s="82" customFormat="1" ht="12.75" hidden="1"/>
    <row r="115" s="82" customFormat="1" ht="12.75" hidden="1"/>
    <row r="116" s="82" customFormat="1" ht="12.75" hidden="1"/>
    <row r="117" s="82" customFormat="1" ht="12.75" hidden="1"/>
    <row r="118" s="82" customFormat="1" ht="12.75" hidden="1"/>
    <row r="119" s="82" customFormat="1" ht="12.75" hidden="1"/>
    <row r="120" s="82" customFormat="1" ht="12.75" hidden="1"/>
    <row r="121" s="82" customFormat="1" ht="12.75" hidden="1"/>
    <row r="122" s="82" customFormat="1" ht="12.75" hidden="1"/>
    <row r="123" s="82" customFormat="1" ht="12.75" hidden="1"/>
    <row r="124" s="82" customFormat="1" ht="12.75" hidden="1"/>
    <row r="125" s="82" customFormat="1" ht="12.75" hidden="1"/>
    <row r="126" s="82" customFormat="1" ht="12.75" hidden="1"/>
    <row r="127" s="82" customFormat="1" ht="12.75" hidden="1"/>
    <row r="128" s="82" customFormat="1" ht="12.75" hidden="1"/>
    <row r="129" s="82" customFormat="1" ht="12.75" hidden="1"/>
    <row r="130" s="82" customFormat="1" ht="12.75" hidden="1"/>
    <row r="131" s="82" customFormat="1" ht="12.75" hidden="1"/>
    <row r="132" s="82" customFormat="1" ht="12.75" hidden="1"/>
    <row r="133" s="82" customFormat="1" ht="12.75" hidden="1"/>
    <row r="134" s="82" customFormat="1" ht="12.75" hidden="1"/>
    <row r="135" s="82" customFormat="1" ht="12.75" hidden="1"/>
    <row r="136" s="82" customFormat="1" ht="12.75" hidden="1"/>
    <row r="137" s="82" customFormat="1" ht="12.75" hidden="1"/>
    <row r="138" s="82" customFormat="1" ht="12.75" hidden="1"/>
    <row r="139" s="82" customFormat="1" ht="12.75" hidden="1"/>
    <row r="140" s="82" customFormat="1" ht="12.75" hidden="1"/>
    <row r="141" s="82" customFormat="1" ht="12.75" hidden="1"/>
    <row r="142" s="82" customFormat="1" ht="12.75" hidden="1"/>
    <row r="143" s="82" customFormat="1" ht="12.75" hidden="1"/>
    <row r="144" s="82" customFormat="1" ht="12.75" hidden="1"/>
    <row r="145" s="82" customFormat="1" ht="12.75" hidden="1"/>
    <row r="146" s="82" customFormat="1" ht="12.75" hidden="1"/>
    <row r="147" s="82" customFormat="1" ht="12.75" hidden="1"/>
  </sheetData>
  <mergeCells count="2">
    <mergeCell ref="B3:B4"/>
    <mergeCell ref="B71:D71"/>
  </mergeCells>
  <hyperlinks>
    <hyperlink ref="B1" location="ToC!A1" display="Back to Table of Contents" xr:uid="{47C12ADE-D3A6-4602-B9CA-A5043A4AA292}"/>
  </hyperlinks>
  <pageMargins left="0.5" right="0.5" top="0.5" bottom="0.5" header="0.25" footer="0.3"/>
  <pageSetup scale="70" orientation="landscape" r:id="rId1"/>
  <headerFooter>
    <oddFooter>&amp;L&amp;G&amp;CSupplementary Regulatory Capital Disclosure&amp;R Page &amp;P of &amp;N</oddFooter>
  </headerFooter>
  <legacyDrawingHF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sheetPr>
  <dimension ref="A1:H108"/>
  <sheetViews>
    <sheetView zoomScale="130" zoomScaleNormal="130" workbookViewId="0"/>
  </sheetViews>
  <sheetFormatPr defaultColWidth="0" defaultRowHeight="11.85" customHeight="1" zeroHeight="1"/>
  <cols>
    <col min="1" max="1" width="1.5703125" style="90" customWidth="1"/>
    <col min="2" max="2" width="7.5703125" customWidth="1"/>
    <col min="3" max="3" width="45.5703125" customWidth="1"/>
    <col min="4" max="7" width="18.42578125" customWidth="1"/>
    <col min="8" max="8" width="1.5703125" customWidth="1"/>
    <col min="9" max="16384" width="8.5703125" hidden="1"/>
  </cols>
  <sheetData>
    <row r="1" spans="2:7" s="90" customFormat="1" ht="12" customHeight="1">
      <c r="B1" s="303" t="s">
        <v>127</v>
      </c>
    </row>
    <row r="2" spans="2:7" s="1000" customFormat="1" ht="20.100000000000001" customHeight="1">
      <c r="B2" s="1121" t="s">
        <v>1073</v>
      </c>
      <c r="C2" s="1304"/>
      <c r="D2" s="1304"/>
      <c r="E2" s="1304"/>
      <c r="F2" s="1304"/>
      <c r="G2" s="1305"/>
    </row>
    <row r="3" spans="2:7" s="90" customFormat="1" ht="14.45" customHeight="1">
      <c r="B3" s="2023" t="s">
        <v>1074</v>
      </c>
      <c r="C3" s="2024"/>
      <c r="D3" s="1397" t="s">
        <v>211</v>
      </c>
      <c r="E3" s="1398" t="s">
        <v>1075</v>
      </c>
      <c r="F3" s="1398" t="s">
        <v>1076</v>
      </c>
      <c r="G3" s="1399" t="s">
        <v>1077</v>
      </c>
    </row>
    <row r="4" spans="2:7" s="82" customFormat="1" ht="12.75">
      <c r="B4" s="2131"/>
      <c r="C4" s="2132"/>
      <c r="D4" s="1400" t="str">
        <f>+CurrQtr</f>
        <v>Q2 2022</v>
      </c>
      <c r="E4" s="1260" t="s">
        <v>3</v>
      </c>
      <c r="F4" s="1260" t="s">
        <v>130</v>
      </c>
      <c r="G4" s="1261" t="s">
        <v>131</v>
      </c>
    </row>
    <row r="5" spans="2:7" s="82" customFormat="1" ht="12.75">
      <c r="B5" s="1309">
        <v>1</v>
      </c>
      <c r="C5" s="1194" t="s">
        <v>949</v>
      </c>
      <c r="D5" s="1228">
        <v>5303</v>
      </c>
      <c r="E5" s="731">
        <v>6220</v>
      </c>
      <c r="F5" s="731">
        <v>6874</v>
      </c>
      <c r="G5" s="1311">
        <v>6395</v>
      </c>
    </row>
    <row r="6" spans="2:7" s="82" customFormat="1" ht="15">
      <c r="B6" s="1248">
        <v>2</v>
      </c>
      <c r="C6" s="638" t="s">
        <v>1078</v>
      </c>
      <c r="D6" s="493">
        <v>355</v>
      </c>
      <c r="E6" s="353">
        <v>-1013</v>
      </c>
      <c r="F6" s="353">
        <v>-497</v>
      </c>
      <c r="G6" s="498">
        <v>336</v>
      </c>
    </row>
    <row r="7" spans="2:7" s="82" customFormat="1" ht="15">
      <c r="B7" s="1248">
        <v>3</v>
      </c>
      <c r="C7" s="638" t="s">
        <v>1079</v>
      </c>
      <c r="D7" s="493">
        <v>-70</v>
      </c>
      <c r="E7" s="353">
        <v>-60</v>
      </c>
      <c r="F7" s="353">
        <v>-109</v>
      </c>
      <c r="G7" s="498">
        <v>42</v>
      </c>
    </row>
    <row r="8" spans="2:7" s="82" customFormat="1" ht="15">
      <c r="B8" s="1248">
        <v>4</v>
      </c>
      <c r="C8" s="638" t="s">
        <v>1080</v>
      </c>
      <c r="D8" s="493">
        <v>0</v>
      </c>
      <c r="E8" s="353">
        <v>0</v>
      </c>
      <c r="F8" s="353">
        <v>0</v>
      </c>
      <c r="G8" s="498">
        <v>0</v>
      </c>
    </row>
    <row r="9" spans="2:7" s="82" customFormat="1" ht="15">
      <c r="B9" s="1248">
        <v>5</v>
      </c>
      <c r="C9" s="638" t="s">
        <v>1081</v>
      </c>
      <c r="D9" s="493">
        <v>0</v>
      </c>
      <c r="E9" s="353">
        <v>0</v>
      </c>
      <c r="F9" s="353">
        <v>0</v>
      </c>
      <c r="G9" s="498">
        <v>0</v>
      </c>
    </row>
    <row r="10" spans="2:7" s="82" customFormat="1" ht="15">
      <c r="B10" s="1248">
        <v>6</v>
      </c>
      <c r="C10" s="638" t="s">
        <v>1082</v>
      </c>
      <c r="D10" s="493">
        <v>0</v>
      </c>
      <c r="E10" s="353">
        <v>0</v>
      </c>
      <c r="F10" s="353">
        <v>0</v>
      </c>
      <c r="G10" s="498">
        <v>0</v>
      </c>
    </row>
    <row r="11" spans="2:7" s="82" customFormat="1" ht="15">
      <c r="B11" s="1250">
        <v>7</v>
      </c>
      <c r="C11" s="659" t="s">
        <v>1083</v>
      </c>
      <c r="D11" s="661">
        <v>43</v>
      </c>
      <c r="E11" s="627">
        <v>156</v>
      </c>
      <c r="F11" s="627">
        <v>-48</v>
      </c>
      <c r="G11" s="1307">
        <v>101</v>
      </c>
    </row>
    <row r="12" spans="2:7" s="82" customFormat="1" ht="15">
      <c r="B12" s="1248">
        <v>8</v>
      </c>
      <c r="C12" s="638" t="s">
        <v>1084</v>
      </c>
      <c r="D12" s="493">
        <v>0</v>
      </c>
      <c r="E12" s="353">
        <v>0</v>
      </c>
      <c r="F12" s="353">
        <v>0</v>
      </c>
      <c r="G12" s="498">
        <v>0</v>
      </c>
    </row>
    <row r="13" spans="2:7" s="82" customFormat="1" ht="12.75">
      <c r="B13" s="1276">
        <v>9</v>
      </c>
      <c r="C13" s="660" t="s">
        <v>1085</v>
      </c>
      <c r="D13" s="662">
        <v>5631</v>
      </c>
      <c r="E13" s="630">
        <v>5303</v>
      </c>
      <c r="F13" s="630">
        <v>6220</v>
      </c>
      <c r="G13" s="1308">
        <v>6874</v>
      </c>
    </row>
    <row r="14" spans="2:7" s="82" customFormat="1" ht="6.6" customHeight="1">
      <c r="B14" s="82" t="s">
        <v>304</v>
      </c>
    </row>
    <row r="15" spans="2:7" s="82" customFormat="1" ht="12.6" customHeight="1">
      <c r="B15" s="1997" t="s">
        <v>1086</v>
      </c>
      <c r="C15" s="2010"/>
      <c r="D15" s="2010"/>
      <c r="E15" s="2010"/>
      <c r="F15" s="2010"/>
      <c r="G15" s="2010"/>
    </row>
    <row r="16" spans="2:7" s="82" customFormat="1" ht="12.6" customHeight="1">
      <c r="B16" s="1997" t="s">
        <v>1087</v>
      </c>
      <c r="C16" s="2010"/>
      <c r="D16" s="2010"/>
      <c r="E16" s="2010"/>
      <c r="F16" s="2010"/>
      <c r="G16" s="2010"/>
    </row>
    <row r="17" spans="1:8" s="82" customFormat="1" ht="12.75">
      <c r="B17" s="2010" t="s">
        <v>1088</v>
      </c>
      <c r="C17" s="2010"/>
      <c r="D17" s="2010"/>
      <c r="E17" s="2010"/>
      <c r="F17" s="2010"/>
      <c r="G17" s="2010"/>
    </row>
    <row r="18" spans="1:8" s="82" customFormat="1" ht="12.75">
      <c r="B18" s="2010" t="s">
        <v>1089</v>
      </c>
      <c r="C18" s="2010"/>
      <c r="D18" s="2010"/>
      <c r="E18" s="2010"/>
      <c r="F18" s="2010"/>
      <c r="G18" s="2010"/>
    </row>
    <row r="19" spans="1:8" s="42" customFormat="1" ht="12.75">
      <c r="A19" s="82"/>
      <c r="B19" s="2010" t="s">
        <v>1090</v>
      </c>
      <c r="C19" s="2010"/>
      <c r="D19" s="2010"/>
      <c r="E19" s="2010"/>
      <c r="F19" s="2010"/>
      <c r="G19" s="2010"/>
      <c r="H19" s="82"/>
    </row>
    <row r="20" spans="1:8" s="42" customFormat="1" ht="14.1" customHeight="1">
      <c r="A20" s="82"/>
      <c r="B20" s="2048" t="s">
        <v>1091</v>
      </c>
      <c r="C20" s="2048"/>
      <c r="D20" s="2048"/>
      <c r="E20" s="2048"/>
      <c r="F20" s="2048"/>
      <c r="G20" s="2048"/>
      <c r="H20" s="82"/>
    </row>
    <row r="21" spans="1:8" s="42" customFormat="1" ht="14.1" customHeight="1">
      <c r="A21" s="82"/>
      <c r="B21" s="2048" t="s">
        <v>1092</v>
      </c>
      <c r="C21" s="2048"/>
      <c r="D21" s="2048"/>
      <c r="E21" s="2048"/>
      <c r="F21" s="2048"/>
      <c r="G21" s="2048"/>
      <c r="H21" s="82"/>
    </row>
    <row r="22" spans="1:8" s="42" customFormat="1" ht="14.1" customHeight="1">
      <c r="A22" s="82"/>
      <c r="B22" s="2010" t="s">
        <v>1093</v>
      </c>
      <c r="C22" s="2010"/>
      <c r="D22" s="2010"/>
      <c r="E22" s="2010"/>
      <c r="F22" s="2010"/>
      <c r="G22" s="2010"/>
      <c r="H22" s="82"/>
    </row>
    <row r="23" spans="1:8" s="42" customFormat="1" ht="11.85" hidden="1" customHeight="1">
      <c r="A23" s="82"/>
      <c r="B23" s="69"/>
    </row>
    <row r="24" spans="1:8" s="42" customFormat="1" ht="11.85" hidden="1" customHeight="1">
      <c r="A24" s="82"/>
      <c r="B24" s="69"/>
    </row>
    <row r="25" spans="1:8" s="42" customFormat="1" ht="11.85" hidden="1" customHeight="1">
      <c r="A25" s="82"/>
      <c r="B25" s="1"/>
    </row>
    <row r="26" spans="1:8" s="42" customFormat="1" ht="11.85" hidden="1" customHeight="1">
      <c r="A26" s="82"/>
      <c r="B26" s="2133"/>
      <c r="C26" s="2133"/>
      <c r="D26" s="2133"/>
      <c r="E26" s="2133"/>
      <c r="F26" s="2133"/>
      <c r="G26" s="2133"/>
    </row>
    <row r="27" spans="1:8" s="42" customFormat="1" ht="11.85" hidden="1" customHeight="1">
      <c r="A27" s="82"/>
      <c r="B27" s="2011"/>
      <c r="C27" s="2011"/>
      <c r="D27" s="2011"/>
      <c r="E27" s="2011"/>
      <c r="F27" s="2011"/>
      <c r="G27" s="2011"/>
    </row>
    <row r="28" spans="1:8" s="42" customFormat="1" ht="11.85" hidden="1" customHeight="1">
      <c r="A28" s="82"/>
      <c r="B28" s="69"/>
    </row>
    <row r="29" spans="1:8" s="42" customFormat="1" ht="11.85" hidden="1" customHeight="1">
      <c r="A29" s="82"/>
      <c r="B29" s="2011"/>
      <c r="C29" s="2011"/>
      <c r="D29" s="2011"/>
      <c r="E29" s="2011"/>
      <c r="F29" s="2011"/>
      <c r="G29" s="2011"/>
    </row>
    <row r="30" spans="1:8" s="42" customFormat="1" ht="11.85" hidden="1" customHeight="1">
      <c r="A30" s="82"/>
      <c r="B30" s="2011"/>
      <c r="C30" s="2011"/>
      <c r="D30" s="2011"/>
      <c r="E30" s="2011"/>
      <c r="F30" s="2011"/>
      <c r="G30" s="2011"/>
    </row>
    <row r="31" spans="1:8" s="42" customFormat="1" ht="11.85" hidden="1" customHeight="1">
      <c r="A31" s="82"/>
      <c r="B31" s="1936"/>
      <c r="C31" s="1936"/>
      <c r="D31" s="1936"/>
      <c r="E31" s="1936"/>
      <c r="F31" s="1936"/>
      <c r="G31" s="1936"/>
    </row>
    <row r="32" spans="1:8" s="42" customFormat="1" ht="11.85" hidden="1" customHeight="1">
      <c r="A32" s="82"/>
      <c r="B32" s="1936"/>
      <c r="C32" s="1936"/>
      <c r="D32" s="1936"/>
      <c r="E32" s="1936"/>
      <c r="F32" s="1936"/>
      <c r="G32" s="1936"/>
    </row>
    <row r="33" spans="1:7" s="42" customFormat="1" ht="11.85" hidden="1" customHeight="1">
      <c r="A33" s="82"/>
      <c r="B33" s="1936"/>
      <c r="C33" s="1936"/>
      <c r="D33" s="1936"/>
      <c r="E33" s="1936"/>
      <c r="F33" s="1936"/>
      <c r="G33" s="1936"/>
    </row>
    <row r="34" spans="1:7" s="42" customFormat="1" ht="11.85" hidden="1" customHeight="1">
      <c r="A34" s="82"/>
      <c r="B34" s="1936"/>
      <c r="C34" s="1936"/>
      <c r="D34" s="1936"/>
      <c r="E34" s="1936"/>
      <c r="F34" s="1936"/>
      <c r="G34" s="1936"/>
    </row>
    <row r="35" spans="1:7" s="42" customFormat="1" ht="11.85" hidden="1" customHeight="1">
      <c r="A35" s="82"/>
      <c r="B35" s="1936"/>
      <c r="C35" s="1936"/>
      <c r="D35" s="1936"/>
      <c r="E35" s="1936"/>
      <c r="F35" s="1936"/>
      <c r="G35" s="1936"/>
    </row>
    <row r="36" spans="1:7" s="42" customFormat="1" ht="11.85" hidden="1" customHeight="1">
      <c r="A36" s="82"/>
      <c r="B36" s="1936"/>
      <c r="C36" s="1936"/>
      <c r="D36" s="1936"/>
      <c r="E36" s="1936"/>
      <c r="F36" s="1936"/>
      <c r="G36" s="1936"/>
    </row>
    <row r="37" spans="1:7" s="42" customFormat="1" ht="11.85" hidden="1" customHeight="1">
      <c r="A37" s="82"/>
      <c r="B37" s="1936"/>
      <c r="C37" s="1936"/>
      <c r="D37" s="1936"/>
      <c r="E37" s="1936"/>
      <c r="F37" s="1936"/>
      <c r="G37" s="1936"/>
    </row>
    <row r="38" spans="1:7" s="42" customFormat="1" ht="11.85" hidden="1" customHeight="1">
      <c r="A38" s="82"/>
    </row>
    <row r="39" spans="1:7" s="42" customFormat="1" ht="11.85" hidden="1" customHeight="1">
      <c r="A39" s="82"/>
    </row>
    <row r="40" spans="1:7" s="42" customFormat="1" ht="11.85" hidden="1" customHeight="1">
      <c r="A40" s="82"/>
    </row>
    <row r="41" spans="1:7" s="42" customFormat="1" ht="11.85" hidden="1" customHeight="1">
      <c r="A41" s="82"/>
    </row>
    <row r="42" spans="1:7" s="42" customFormat="1" ht="11.85" hidden="1" customHeight="1">
      <c r="A42" s="82"/>
    </row>
    <row r="43" spans="1:7" s="42" customFormat="1" ht="11.85" hidden="1" customHeight="1">
      <c r="A43" s="82"/>
    </row>
    <row r="44" spans="1:7" s="42" customFormat="1" ht="11.85" hidden="1" customHeight="1">
      <c r="A44" s="82"/>
    </row>
    <row r="45" spans="1:7" s="42" customFormat="1" ht="11.85" hidden="1" customHeight="1">
      <c r="A45" s="82"/>
    </row>
    <row r="46" spans="1:7" s="42" customFormat="1" ht="11.85" hidden="1" customHeight="1">
      <c r="A46" s="82"/>
    </row>
    <row r="47" spans="1:7" s="42" customFormat="1" ht="11.85" hidden="1" customHeight="1">
      <c r="A47" s="82"/>
    </row>
    <row r="48" spans="1:7" s="42" customFormat="1" ht="11.85" hidden="1" customHeight="1">
      <c r="A48" s="82"/>
    </row>
    <row r="49" spans="1:1" s="42" customFormat="1" ht="11.85" hidden="1" customHeight="1">
      <c r="A49" s="82"/>
    </row>
    <row r="50" spans="1:1" s="42" customFormat="1" ht="11.85" hidden="1" customHeight="1">
      <c r="A50" s="82"/>
    </row>
    <row r="51" spans="1:1" s="42" customFormat="1" ht="11.85" hidden="1" customHeight="1">
      <c r="A51" s="82"/>
    </row>
    <row r="52" spans="1:1" s="42" customFormat="1" ht="11.85" hidden="1" customHeight="1">
      <c r="A52" s="82"/>
    </row>
    <row r="53" spans="1:1" s="42" customFormat="1" ht="11.85" hidden="1" customHeight="1">
      <c r="A53" s="82"/>
    </row>
    <row r="54" spans="1:1" s="42" customFormat="1" ht="11.85" hidden="1" customHeight="1">
      <c r="A54" s="82"/>
    </row>
    <row r="55" spans="1:1" s="42" customFormat="1" ht="11.85" hidden="1" customHeight="1">
      <c r="A55" s="82"/>
    </row>
    <row r="56" spans="1:1" s="42" customFormat="1" ht="11.85" hidden="1" customHeight="1">
      <c r="A56" s="82"/>
    </row>
    <row r="57" spans="1:1" s="42" customFormat="1" ht="11.85" hidden="1" customHeight="1">
      <c r="A57" s="82"/>
    </row>
    <row r="58" spans="1:1" s="42" customFormat="1" ht="11.85" hidden="1" customHeight="1">
      <c r="A58" s="82"/>
    </row>
    <row r="59" spans="1:1" s="42" customFormat="1" ht="11.85" hidden="1" customHeight="1">
      <c r="A59" s="82"/>
    </row>
    <row r="60" spans="1:1" s="42" customFormat="1" ht="11.85" hidden="1" customHeight="1">
      <c r="A60" s="82"/>
    </row>
    <row r="61" spans="1:1" s="42" customFormat="1" ht="11.85" hidden="1" customHeight="1">
      <c r="A61" s="82"/>
    </row>
    <row r="62" spans="1:1" s="42" customFormat="1" ht="11.85" hidden="1" customHeight="1">
      <c r="A62" s="82"/>
    </row>
    <row r="63" spans="1:1" s="42" customFormat="1" ht="11.85" hidden="1" customHeight="1">
      <c r="A63" s="82"/>
    </row>
    <row r="64" spans="1:1" s="42" customFormat="1" ht="11.85" hidden="1" customHeight="1">
      <c r="A64" s="82"/>
    </row>
    <row r="65" spans="1:1" s="42" customFormat="1" ht="11.85" hidden="1" customHeight="1">
      <c r="A65" s="82"/>
    </row>
    <row r="66" spans="1:1" s="42" customFormat="1" ht="11.85" hidden="1" customHeight="1">
      <c r="A66" s="82"/>
    </row>
    <row r="67" spans="1:1" s="42" customFormat="1" ht="11.85" hidden="1" customHeight="1">
      <c r="A67" s="82"/>
    </row>
    <row r="68" spans="1:1" s="42" customFormat="1" ht="11.85" hidden="1" customHeight="1">
      <c r="A68" s="82"/>
    </row>
    <row r="69" spans="1:1" s="42" customFormat="1" ht="11.85" hidden="1" customHeight="1">
      <c r="A69" s="82"/>
    </row>
    <row r="70" spans="1:1" s="42" customFormat="1" ht="11.85" hidden="1" customHeight="1">
      <c r="A70" s="82"/>
    </row>
    <row r="71" spans="1:1" s="42" customFormat="1" ht="11.85" hidden="1" customHeight="1">
      <c r="A71" s="82"/>
    </row>
    <row r="72" spans="1:1" s="42" customFormat="1" ht="11.85" hidden="1" customHeight="1">
      <c r="A72" s="82"/>
    </row>
    <row r="73" spans="1:1" s="42" customFormat="1" ht="11.85" hidden="1" customHeight="1">
      <c r="A73" s="82"/>
    </row>
    <row r="74" spans="1:1" s="42" customFormat="1" ht="11.85" hidden="1" customHeight="1">
      <c r="A74" s="82"/>
    </row>
    <row r="75" spans="1:1" s="42" customFormat="1" ht="11.85" hidden="1" customHeight="1">
      <c r="A75" s="82"/>
    </row>
    <row r="76" spans="1:1" s="42" customFormat="1" ht="11.85" hidden="1" customHeight="1">
      <c r="A76" s="82"/>
    </row>
    <row r="77" spans="1:1" s="42" customFormat="1" ht="11.85" hidden="1" customHeight="1">
      <c r="A77" s="82"/>
    </row>
    <row r="78" spans="1:1" s="42" customFormat="1" ht="11.85" hidden="1" customHeight="1">
      <c r="A78" s="82"/>
    </row>
    <row r="79" spans="1:1" s="42" customFormat="1" ht="11.85" hidden="1" customHeight="1">
      <c r="A79" s="82"/>
    </row>
    <row r="80" spans="1:1" s="42" customFormat="1" ht="11.85" hidden="1" customHeight="1">
      <c r="A80" s="82"/>
    </row>
    <row r="81" spans="1:1" s="42" customFormat="1" ht="11.85" hidden="1" customHeight="1">
      <c r="A81" s="82"/>
    </row>
    <row r="82" spans="1:1" s="42" customFormat="1" ht="11.85" hidden="1" customHeight="1">
      <c r="A82" s="82"/>
    </row>
    <row r="83" spans="1:1" s="42" customFormat="1" ht="11.85" hidden="1" customHeight="1">
      <c r="A83" s="82"/>
    </row>
    <row r="84" spans="1:1" s="42" customFormat="1" ht="11.85" hidden="1" customHeight="1">
      <c r="A84" s="82"/>
    </row>
    <row r="85" spans="1:1" s="42" customFormat="1" ht="11.85" hidden="1" customHeight="1">
      <c r="A85" s="82"/>
    </row>
    <row r="86" spans="1:1" s="42" customFormat="1" ht="11.85" hidden="1" customHeight="1">
      <c r="A86" s="82"/>
    </row>
    <row r="87" spans="1:1" s="42" customFormat="1" ht="11.85" hidden="1" customHeight="1">
      <c r="A87" s="82"/>
    </row>
    <row r="88" spans="1:1" s="42" customFormat="1" ht="11.85" hidden="1" customHeight="1">
      <c r="A88" s="82"/>
    </row>
    <row r="89" spans="1:1" s="42" customFormat="1" ht="11.85" hidden="1" customHeight="1">
      <c r="A89" s="82"/>
    </row>
    <row r="90" spans="1:1" s="42" customFormat="1" ht="11.85" hidden="1" customHeight="1">
      <c r="A90" s="82"/>
    </row>
    <row r="91" spans="1:1" s="42" customFormat="1" ht="11.85" hidden="1" customHeight="1">
      <c r="A91" s="82"/>
    </row>
    <row r="92" spans="1:1" s="42" customFormat="1" ht="11.85" hidden="1" customHeight="1">
      <c r="A92" s="82"/>
    </row>
    <row r="93" spans="1:1" s="42" customFormat="1" ht="11.85" hidden="1" customHeight="1">
      <c r="A93" s="82"/>
    </row>
    <row r="94" spans="1:1" s="42" customFormat="1" ht="11.85" hidden="1" customHeight="1">
      <c r="A94" s="82"/>
    </row>
    <row r="95" spans="1:1" s="42" customFormat="1" ht="11.85" hidden="1" customHeight="1">
      <c r="A95" s="82"/>
    </row>
    <row r="96" spans="1:1" s="42" customFormat="1" ht="11.85" hidden="1" customHeight="1">
      <c r="A96" s="82"/>
    </row>
    <row r="97" spans="1:1" s="42" customFormat="1" ht="11.85" hidden="1" customHeight="1">
      <c r="A97" s="82"/>
    </row>
    <row r="98" spans="1:1" s="42" customFormat="1" ht="11.85" hidden="1" customHeight="1">
      <c r="A98" s="82"/>
    </row>
    <row r="99" spans="1:1" s="42" customFormat="1" ht="11.85" hidden="1" customHeight="1">
      <c r="A99" s="82"/>
    </row>
    <row r="100" spans="1:1" s="42" customFormat="1" ht="11.85" hidden="1" customHeight="1">
      <c r="A100" s="82"/>
    </row>
    <row r="101" spans="1:1" s="42" customFormat="1" ht="11.85" hidden="1" customHeight="1">
      <c r="A101" s="82"/>
    </row>
    <row r="102" spans="1:1" s="42" customFormat="1" ht="11.85" hidden="1" customHeight="1">
      <c r="A102" s="82"/>
    </row>
    <row r="103" spans="1:1" s="42" customFormat="1" ht="11.85" hidden="1" customHeight="1">
      <c r="A103" s="82"/>
    </row>
    <row r="104" spans="1:1" s="42" customFormat="1" ht="11.85" hidden="1" customHeight="1">
      <c r="A104" s="82"/>
    </row>
    <row r="105" spans="1:1" s="42" customFormat="1" ht="11.85" hidden="1" customHeight="1">
      <c r="A105" s="82"/>
    </row>
    <row r="106" spans="1:1" s="42" customFormat="1" ht="11.85" hidden="1" customHeight="1">
      <c r="A106" s="82"/>
    </row>
    <row r="107" spans="1:1" s="42" customFormat="1" ht="11.85" hidden="1" customHeight="1">
      <c r="A107" s="82"/>
    </row>
    <row r="108" spans="1:1" s="42" customFormat="1" ht="11.85" hidden="1" customHeight="1">
      <c r="A108" s="82"/>
    </row>
  </sheetData>
  <mergeCells count="20">
    <mergeCell ref="B36:G36"/>
    <mergeCell ref="B37:G37"/>
    <mergeCell ref="B30:G30"/>
    <mergeCell ref="B31:G31"/>
    <mergeCell ref="B32:G32"/>
    <mergeCell ref="B33:G33"/>
    <mergeCell ref="B34:G34"/>
    <mergeCell ref="B35:G35"/>
    <mergeCell ref="B3:C4"/>
    <mergeCell ref="B26:G26"/>
    <mergeCell ref="B27:G27"/>
    <mergeCell ref="B29:G29"/>
    <mergeCell ref="B15:G15"/>
    <mergeCell ref="B18:G18"/>
    <mergeCell ref="B22:G22"/>
    <mergeCell ref="B16:G16"/>
    <mergeCell ref="B20:G20"/>
    <mergeCell ref="B21:G21"/>
    <mergeCell ref="B19:G19"/>
    <mergeCell ref="B17:G17"/>
  </mergeCells>
  <conditionalFormatting sqref="B45:B66 C45:G65 B82 A67:XFD81 A83:XFD1048576 G82:XFD82 B22:G44 B20 B18:G19 B14:G14 H1:XFD66 B1:G2">
    <cfRule type="containsText" dxfId="54" priority="7" operator="containsText" text="TRUE">
      <formula>NOT(ISERROR(SEARCH("TRUE",A1)))</formula>
    </cfRule>
  </conditionalFormatting>
  <conditionalFormatting sqref="B21">
    <cfRule type="containsText" dxfId="53" priority="5" operator="containsText" text="TRUE">
      <formula>NOT(ISERROR(SEARCH("TRUE",B21)))</formula>
    </cfRule>
  </conditionalFormatting>
  <conditionalFormatting sqref="B17:G17">
    <cfRule type="containsText" dxfId="52" priority="4" operator="containsText" text="TRUE">
      <formula>NOT(ISERROR(SEARCH("TRUE",B17)))</formula>
    </cfRule>
  </conditionalFormatting>
  <conditionalFormatting sqref="B16">
    <cfRule type="containsText" dxfId="51" priority="3" operator="containsText" text="TRUE">
      <formula>NOT(ISERROR(SEARCH("TRUE",B16)))</formula>
    </cfRule>
  </conditionalFormatting>
  <conditionalFormatting sqref="B15">
    <cfRule type="containsText" dxfId="50" priority="1" operator="containsText" text="TRUE">
      <formula>NOT(ISERROR(SEARCH("TRUE",B15)))</formula>
    </cfRule>
  </conditionalFormatting>
  <hyperlinks>
    <hyperlink ref="B1" location="ToC!A1" display="Back to Table of Contents" xr:uid="{68D47E25-C151-42A5-8DBA-90C614FEAC6D}"/>
  </hyperlinks>
  <pageMargins left="0.5" right="0.5" top="0.5" bottom="0.5" header="0.25" footer="0.3"/>
  <pageSetup scale="75" orientation="landscape" r:id="rId1"/>
  <headerFooter>
    <oddFooter>&amp;L&amp;G&amp;CSupplementary Regulatory Capital Disclosure&amp;R Page &amp;P of &amp;N</oddFooter>
  </headerFooter>
  <legacyDrawingHF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sheetPr>
  <dimension ref="A1:L111"/>
  <sheetViews>
    <sheetView zoomScaleNormal="100" workbookViewId="0"/>
  </sheetViews>
  <sheetFormatPr defaultColWidth="0" defaultRowHeight="15" zeroHeight="1"/>
  <cols>
    <col min="1" max="1" width="1.5703125" style="90" customWidth="1"/>
    <col min="2" max="2" width="8.5703125" style="90" customWidth="1"/>
    <col min="3" max="3" width="77.5703125" style="90" customWidth="1"/>
    <col min="4" max="11" width="14.5703125" style="90" customWidth="1"/>
    <col min="12" max="12" width="0.5703125" style="90" customWidth="1"/>
    <col min="13" max="16384" width="8.5703125" hidden="1"/>
  </cols>
  <sheetData>
    <row r="1" spans="2:12" s="90" customFormat="1" ht="12" customHeight="1">
      <c r="B1" s="303" t="s">
        <v>127</v>
      </c>
    </row>
    <row r="2" spans="2:12" s="1000" customFormat="1" ht="20.100000000000001" customHeight="1">
      <c r="B2" s="1092" t="s">
        <v>1094</v>
      </c>
      <c r="C2" s="1373"/>
      <c r="D2" s="1373"/>
      <c r="E2" s="1373"/>
      <c r="F2" s="1373"/>
      <c r="G2" s="1373"/>
      <c r="H2" s="1373"/>
      <c r="I2" s="1373"/>
      <c r="J2" s="1373"/>
      <c r="K2" s="1725"/>
    </row>
    <row r="3" spans="2:12" s="90" customFormat="1">
      <c r="B3" s="2135" t="s">
        <v>129</v>
      </c>
      <c r="C3" s="2136"/>
      <c r="D3" s="1408" t="s">
        <v>211</v>
      </c>
      <c r="E3" s="1409" t="s">
        <v>384</v>
      </c>
      <c r="F3" s="1410" t="s">
        <v>490</v>
      </c>
      <c r="G3" s="1410" t="s">
        <v>1010</v>
      </c>
      <c r="H3" s="1410" t="s">
        <v>491</v>
      </c>
      <c r="I3" s="1410" t="s">
        <v>1011</v>
      </c>
      <c r="J3" s="1410" t="s">
        <v>492</v>
      </c>
      <c r="K3" s="1726" t="s">
        <v>1012</v>
      </c>
    </row>
    <row r="4" spans="2:12" s="82" customFormat="1" ht="14.85" customHeight="1">
      <c r="B4" s="2104"/>
      <c r="C4" s="2007"/>
      <c r="D4" s="913" t="s">
        <v>1095</v>
      </c>
      <c r="E4" s="914" t="s">
        <v>846</v>
      </c>
      <c r="F4" s="915" t="s">
        <v>1095</v>
      </c>
      <c r="G4" s="915" t="s">
        <v>846</v>
      </c>
      <c r="H4" s="915" t="s">
        <v>1095</v>
      </c>
      <c r="I4" s="915" t="s">
        <v>846</v>
      </c>
      <c r="J4" s="915" t="s">
        <v>1095</v>
      </c>
      <c r="K4" s="1727" t="s">
        <v>846</v>
      </c>
    </row>
    <row r="5" spans="2:12" s="82" customFormat="1" ht="15" customHeight="1">
      <c r="B5" s="2137"/>
      <c r="C5" s="2138"/>
      <c r="D5" s="2134" t="str">
        <f>+CurrQtr</f>
        <v>Q2 2022</v>
      </c>
      <c r="E5" s="2127"/>
      <c r="F5" s="2000" t="s">
        <v>3</v>
      </c>
      <c r="G5" s="2000"/>
      <c r="H5" s="2000" t="s">
        <v>130</v>
      </c>
      <c r="I5" s="2000"/>
      <c r="J5" s="2000" t="s">
        <v>131</v>
      </c>
      <c r="K5" s="2027"/>
    </row>
    <row r="6" spans="2:12" s="82" customFormat="1" ht="12.75">
      <c r="B6" s="1401">
        <v>1</v>
      </c>
      <c r="C6" s="1402" t="s">
        <v>1096</v>
      </c>
      <c r="D6" s="1403"/>
      <c r="E6" s="1278">
        <v>750</v>
      </c>
      <c r="F6" s="1404"/>
      <c r="G6" s="1263">
        <v>804</v>
      </c>
      <c r="H6" s="1404"/>
      <c r="I6" s="1263">
        <v>612</v>
      </c>
      <c r="J6" s="1404"/>
      <c r="K6" s="1728">
        <v>615</v>
      </c>
      <c r="L6" s="1405"/>
    </row>
    <row r="7" spans="2:12" s="82" customFormat="1" ht="27" customHeight="1">
      <c r="B7" s="896">
        <v>2</v>
      </c>
      <c r="C7" s="390" t="s">
        <v>1097</v>
      </c>
      <c r="D7" s="497">
        <v>11860</v>
      </c>
      <c r="E7" s="526">
        <v>252</v>
      </c>
      <c r="F7" s="353">
        <v>10285</v>
      </c>
      <c r="G7" s="353">
        <v>226</v>
      </c>
      <c r="H7" s="353">
        <v>10301</v>
      </c>
      <c r="I7" s="353">
        <v>225</v>
      </c>
      <c r="J7" s="353">
        <v>9592</v>
      </c>
      <c r="K7" s="498">
        <v>205</v>
      </c>
      <c r="L7" s="1321"/>
    </row>
    <row r="8" spans="2:12" s="82" customFormat="1" ht="12.75">
      <c r="B8" s="896">
        <v>3</v>
      </c>
      <c r="C8" s="594" t="s">
        <v>1098</v>
      </c>
      <c r="D8" s="497">
        <v>2728</v>
      </c>
      <c r="E8" s="526">
        <v>55</v>
      </c>
      <c r="F8" s="353">
        <v>929</v>
      </c>
      <c r="G8" s="353">
        <v>19</v>
      </c>
      <c r="H8" s="353">
        <v>849</v>
      </c>
      <c r="I8" s="353">
        <v>17</v>
      </c>
      <c r="J8" s="353">
        <v>709</v>
      </c>
      <c r="K8" s="498">
        <v>14</v>
      </c>
      <c r="L8" s="1321"/>
    </row>
    <row r="9" spans="2:12" s="82" customFormat="1" ht="12.75">
      <c r="B9" s="896">
        <v>4</v>
      </c>
      <c r="C9" s="594" t="s">
        <v>1099</v>
      </c>
      <c r="D9" s="497">
        <v>5033</v>
      </c>
      <c r="E9" s="526">
        <v>115</v>
      </c>
      <c r="F9" s="353">
        <v>4744</v>
      </c>
      <c r="G9" s="353">
        <v>115</v>
      </c>
      <c r="H9" s="353">
        <v>5200</v>
      </c>
      <c r="I9" s="353">
        <v>123</v>
      </c>
      <c r="J9" s="353">
        <v>4621</v>
      </c>
      <c r="K9" s="498">
        <v>106</v>
      </c>
      <c r="L9" s="1321"/>
    </row>
    <row r="10" spans="2:12" s="82" customFormat="1" ht="12.75">
      <c r="B10" s="896">
        <v>5</v>
      </c>
      <c r="C10" s="594" t="s">
        <v>1100</v>
      </c>
      <c r="D10" s="497">
        <v>4099</v>
      </c>
      <c r="E10" s="526">
        <v>82</v>
      </c>
      <c r="F10" s="353">
        <v>4612</v>
      </c>
      <c r="G10" s="353">
        <v>92</v>
      </c>
      <c r="H10" s="353">
        <v>4252</v>
      </c>
      <c r="I10" s="353">
        <v>85</v>
      </c>
      <c r="J10" s="353">
        <v>4262</v>
      </c>
      <c r="K10" s="498">
        <v>85</v>
      </c>
      <c r="L10" s="1321"/>
    </row>
    <row r="11" spans="2:12" s="82" customFormat="1" ht="12.75">
      <c r="B11" s="896">
        <v>6</v>
      </c>
      <c r="C11" s="594" t="s">
        <v>1101</v>
      </c>
      <c r="D11" s="497">
        <v>0</v>
      </c>
      <c r="E11" s="526">
        <v>0</v>
      </c>
      <c r="F11" s="353">
        <v>0</v>
      </c>
      <c r="G11" s="353">
        <v>0</v>
      </c>
      <c r="H11" s="353">
        <v>0</v>
      </c>
      <c r="I11" s="353">
        <v>0</v>
      </c>
      <c r="J11" s="353">
        <v>0</v>
      </c>
      <c r="K11" s="498">
        <v>0</v>
      </c>
      <c r="L11" s="1321"/>
    </row>
    <row r="12" spans="2:12" s="82" customFormat="1" ht="12.75">
      <c r="B12" s="896">
        <v>7</v>
      </c>
      <c r="C12" s="390" t="s">
        <v>1102</v>
      </c>
      <c r="D12" s="497">
        <v>9553</v>
      </c>
      <c r="E12" s="734"/>
      <c r="F12" s="353">
        <v>5170</v>
      </c>
      <c r="G12" s="611"/>
      <c r="H12" s="353">
        <v>5929</v>
      </c>
      <c r="I12" s="611"/>
      <c r="J12" s="353">
        <v>5602</v>
      </c>
      <c r="K12" s="1729"/>
      <c r="L12" s="1321"/>
    </row>
    <row r="13" spans="2:12" s="82" customFormat="1" ht="12.75">
      <c r="B13" s="896">
        <v>8</v>
      </c>
      <c r="C13" s="390" t="s">
        <v>1103</v>
      </c>
      <c r="D13" s="497">
        <v>0</v>
      </c>
      <c r="E13" s="526">
        <v>0</v>
      </c>
      <c r="F13" s="353">
        <v>0</v>
      </c>
      <c r="G13" s="353">
        <v>0</v>
      </c>
      <c r="H13" s="353">
        <v>0</v>
      </c>
      <c r="I13" s="353">
        <v>0</v>
      </c>
      <c r="J13" s="353">
        <v>0</v>
      </c>
      <c r="K13" s="498">
        <v>0</v>
      </c>
      <c r="L13" s="1321"/>
    </row>
    <row r="14" spans="2:12" s="82" customFormat="1" ht="12.75">
      <c r="B14" s="896">
        <v>9</v>
      </c>
      <c r="C14" s="390" t="s">
        <v>1104</v>
      </c>
      <c r="D14" s="497">
        <v>844</v>
      </c>
      <c r="E14" s="526">
        <v>498</v>
      </c>
      <c r="F14" s="353">
        <v>814</v>
      </c>
      <c r="G14" s="353">
        <v>578</v>
      </c>
      <c r="H14" s="353">
        <v>663</v>
      </c>
      <c r="I14" s="353">
        <v>387</v>
      </c>
      <c r="J14" s="353">
        <v>756</v>
      </c>
      <c r="K14" s="498">
        <v>410</v>
      </c>
      <c r="L14" s="1321"/>
    </row>
    <row r="15" spans="2:12" s="82" customFormat="1">
      <c r="B15" s="896">
        <v>10</v>
      </c>
      <c r="C15" s="390" t="s">
        <v>1105</v>
      </c>
      <c r="D15" s="497">
        <v>1950</v>
      </c>
      <c r="E15" s="526">
        <v>0</v>
      </c>
      <c r="F15" s="353">
        <v>1969</v>
      </c>
      <c r="G15" s="353">
        <v>0</v>
      </c>
      <c r="H15" s="353">
        <v>2061</v>
      </c>
      <c r="I15" s="353">
        <v>0</v>
      </c>
      <c r="J15" s="353">
        <v>2094</v>
      </c>
      <c r="K15" s="498">
        <v>0</v>
      </c>
      <c r="L15" s="1321"/>
    </row>
    <row r="16" spans="2:12" s="82" customFormat="1" ht="12.75">
      <c r="B16" s="540">
        <v>11</v>
      </c>
      <c r="C16" s="535" t="s">
        <v>1106</v>
      </c>
      <c r="D16" s="717"/>
      <c r="E16" s="522">
        <v>0</v>
      </c>
      <c r="F16" s="611"/>
      <c r="G16" s="391">
        <v>0</v>
      </c>
      <c r="H16" s="611"/>
      <c r="I16" s="391">
        <v>0</v>
      </c>
      <c r="J16" s="611"/>
      <c r="K16" s="537">
        <v>0</v>
      </c>
      <c r="L16" s="1321"/>
    </row>
    <row r="17" spans="1:12" s="82" customFormat="1" ht="27" customHeight="1">
      <c r="B17" s="896">
        <v>12</v>
      </c>
      <c r="C17" s="390" t="s">
        <v>1107</v>
      </c>
      <c r="D17" s="497">
        <v>0</v>
      </c>
      <c r="E17" s="526">
        <v>0</v>
      </c>
      <c r="F17" s="353">
        <v>0</v>
      </c>
      <c r="G17" s="353">
        <v>0</v>
      </c>
      <c r="H17" s="353">
        <v>0</v>
      </c>
      <c r="I17" s="353">
        <v>0</v>
      </c>
      <c r="J17" s="353">
        <v>0</v>
      </c>
      <c r="K17" s="498">
        <v>0</v>
      </c>
      <c r="L17" s="1321"/>
    </row>
    <row r="18" spans="1:12" s="82" customFormat="1" ht="12.75">
      <c r="B18" s="896">
        <v>13</v>
      </c>
      <c r="C18" s="594" t="s">
        <v>1098</v>
      </c>
      <c r="D18" s="497">
        <v>0</v>
      </c>
      <c r="E18" s="526">
        <v>0</v>
      </c>
      <c r="F18" s="353">
        <v>0</v>
      </c>
      <c r="G18" s="353">
        <v>0</v>
      </c>
      <c r="H18" s="353">
        <v>0</v>
      </c>
      <c r="I18" s="353">
        <v>0</v>
      </c>
      <c r="J18" s="353">
        <v>0</v>
      </c>
      <c r="K18" s="498">
        <v>0</v>
      </c>
      <c r="L18" s="1321"/>
    </row>
    <row r="19" spans="1:12" s="82" customFormat="1" ht="12.75">
      <c r="B19" s="896">
        <v>14</v>
      </c>
      <c r="C19" s="594" t="s">
        <v>1099</v>
      </c>
      <c r="D19" s="497">
        <v>0</v>
      </c>
      <c r="E19" s="526">
        <v>0</v>
      </c>
      <c r="F19" s="353">
        <v>0</v>
      </c>
      <c r="G19" s="353">
        <v>0</v>
      </c>
      <c r="H19" s="353">
        <v>0</v>
      </c>
      <c r="I19" s="353">
        <v>0</v>
      </c>
      <c r="J19" s="353">
        <v>0</v>
      </c>
      <c r="K19" s="498">
        <v>0</v>
      </c>
      <c r="L19" s="1321"/>
    </row>
    <row r="20" spans="1:12" s="82" customFormat="1" ht="12.75">
      <c r="B20" s="896">
        <v>15</v>
      </c>
      <c r="C20" s="594" t="s">
        <v>1100</v>
      </c>
      <c r="D20" s="497">
        <v>0</v>
      </c>
      <c r="E20" s="526">
        <v>0</v>
      </c>
      <c r="F20" s="353">
        <v>0</v>
      </c>
      <c r="G20" s="353">
        <v>0</v>
      </c>
      <c r="H20" s="353">
        <v>0</v>
      </c>
      <c r="I20" s="353">
        <v>0</v>
      </c>
      <c r="J20" s="353">
        <v>0</v>
      </c>
      <c r="K20" s="498">
        <v>0</v>
      </c>
      <c r="L20" s="1321"/>
    </row>
    <row r="21" spans="1:12" s="82" customFormat="1" ht="12.75">
      <c r="B21" s="896">
        <v>16</v>
      </c>
      <c r="C21" s="594" t="s">
        <v>1101</v>
      </c>
      <c r="D21" s="497">
        <v>0</v>
      </c>
      <c r="E21" s="526">
        <v>0</v>
      </c>
      <c r="F21" s="353">
        <v>0</v>
      </c>
      <c r="G21" s="353">
        <v>0</v>
      </c>
      <c r="H21" s="353">
        <v>0</v>
      </c>
      <c r="I21" s="353">
        <v>0</v>
      </c>
      <c r="J21" s="353">
        <v>0</v>
      </c>
      <c r="K21" s="498">
        <v>0</v>
      </c>
      <c r="L21" s="1321"/>
    </row>
    <row r="22" spans="1:12" s="82" customFormat="1" ht="12.75">
      <c r="B22" s="896">
        <v>17</v>
      </c>
      <c r="C22" s="390" t="s">
        <v>1102</v>
      </c>
      <c r="D22" s="497">
        <v>0</v>
      </c>
      <c r="E22" s="734"/>
      <c r="F22" s="353">
        <v>0</v>
      </c>
      <c r="G22" s="611"/>
      <c r="H22" s="353">
        <v>0</v>
      </c>
      <c r="I22" s="611"/>
      <c r="J22" s="353">
        <v>0</v>
      </c>
      <c r="K22" s="1729"/>
      <c r="L22" s="1321"/>
    </row>
    <row r="23" spans="1:12" s="82" customFormat="1" ht="12.75">
      <c r="B23" s="896">
        <v>18</v>
      </c>
      <c r="C23" s="390" t="s">
        <v>1103</v>
      </c>
      <c r="D23" s="497">
        <v>0</v>
      </c>
      <c r="E23" s="526">
        <v>0</v>
      </c>
      <c r="F23" s="353">
        <v>0</v>
      </c>
      <c r="G23" s="353">
        <v>0</v>
      </c>
      <c r="H23" s="353">
        <v>0</v>
      </c>
      <c r="I23" s="353">
        <v>0</v>
      </c>
      <c r="J23" s="353">
        <v>0</v>
      </c>
      <c r="K23" s="498">
        <v>0</v>
      </c>
      <c r="L23" s="1321"/>
    </row>
    <row r="24" spans="1:12" s="82" customFormat="1" ht="12.75">
      <c r="B24" s="896">
        <v>19</v>
      </c>
      <c r="C24" s="390" t="s">
        <v>1104</v>
      </c>
      <c r="D24" s="497">
        <v>0</v>
      </c>
      <c r="E24" s="526">
        <v>0</v>
      </c>
      <c r="F24" s="353">
        <v>0</v>
      </c>
      <c r="G24" s="353">
        <v>0</v>
      </c>
      <c r="H24" s="353">
        <v>0</v>
      </c>
      <c r="I24" s="353">
        <v>0</v>
      </c>
      <c r="J24" s="353">
        <v>0</v>
      </c>
      <c r="K24" s="498">
        <v>0</v>
      </c>
      <c r="L24" s="1321"/>
    </row>
    <row r="25" spans="1:12" s="82" customFormat="1" ht="12.75">
      <c r="B25" s="1188">
        <v>20</v>
      </c>
      <c r="C25" s="1189" t="s">
        <v>1108</v>
      </c>
      <c r="D25" s="1683">
        <v>0</v>
      </c>
      <c r="E25" s="1191">
        <v>0</v>
      </c>
      <c r="F25" s="1190">
        <v>0</v>
      </c>
      <c r="G25" s="1190">
        <v>0</v>
      </c>
      <c r="H25" s="1190">
        <v>0</v>
      </c>
      <c r="I25" s="1190">
        <v>0</v>
      </c>
      <c r="J25" s="1190">
        <v>0</v>
      </c>
      <c r="K25" s="1730">
        <v>0</v>
      </c>
      <c r="L25" s="1407"/>
    </row>
    <row r="26" spans="1:12" s="82" customFormat="1" ht="12.75">
      <c r="B26" s="282" t="s">
        <v>1109</v>
      </c>
      <c r="C26" s="246"/>
      <c r="D26" s="179"/>
      <c r="E26" s="179"/>
      <c r="F26" s="179"/>
      <c r="G26" s="179"/>
      <c r="H26" s="179"/>
      <c r="I26" s="179"/>
      <c r="J26" s="179"/>
      <c r="K26" s="179"/>
    </row>
    <row r="27" spans="1:12" s="82" customFormat="1" ht="12.75" hidden="1">
      <c r="B27" s="177"/>
      <c r="C27" s="246"/>
      <c r="D27" s="179"/>
      <c r="E27" s="179"/>
      <c r="F27" s="179"/>
      <c r="G27" s="179"/>
      <c r="H27" s="179"/>
      <c r="I27" s="179"/>
      <c r="J27" s="179"/>
      <c r="K27" s="179"/>
    </row>
    <row r="28" spans="1:12" s="82" customFormat="1" ht="5.0999999999999996" customHeight="1">
      <c r="C28" s="82" t="s">
        <v>304</v>
      </c>
    </row>
    <row r="29" spans="1:12" s="42" customFormat="1" ht="12.75" hidden="1">
      <c r="A29" s="82"/>
      <c r="B29" s="82"/>
      <c r="C29" s="82"/>
      <c r="D29" s="82"/>
      <c r="E29" s="82"/>
      <c r="F29" s="82"/>
      <c r="G29" s="82"/>
      <c r="H29" s="82"/>
      <c r="I29" s="82"/>
      <c r="J29" s="82"/>
      <c r="K29" s="82"/>
      <c r="L29" s="82"/>
    </row>
    <row r="30" spans="1:12" s="42" customFormat="1" ht="12.75" hidden="1">
      <c r="A30" s="82"/>
      <c r="B30" s="82"/>
      <c r="C30" s="82"/>
      <c r="D30" s="82"/>
      <c r="E30" s="82"/>
      <c r="F30" s="82"/>
      <c r="G30" s="82"/>
      <c r="H30" s="82"/>
      <c r="I30" s="82"/>
      <c r="J30" s="82"/>
      <c r="K30" s="82"/>
      <c r="L30" s="82"/>
    </row>
    <row r="31" spans="1:12" s="42" customFormat="1" ht="12.75" hidden="1">
      <c r="A31" s="82"/>
      <c r="B31" s="82"/>
      <c r="C31" s="82"/>
      <c r="D31" s="82"/>
      <c r="E31" s="82"/>
      <c r="F31" s="82"/>
      <c r="G31" s="82"/>
      <c r="H31" s="82"/>
      <c r="I31" s="82"/>
      <c r="J31" s="82"/>
      <c r="K31" s="82"/>
      <c r="L31" s="82"/>
    </row>
    <row r="32" spans="1:12" s="42" customFormat="1" ht="12.75" hidden="1">
      <c r="A32" s="82"/>
      <c r="B32" s="82"/>
      <c r="C32" s="82"/>
      <c r="D32" s="82"/>
      <c r="E32" s="82"/>
      <c r="F32" s="82"/>
      <c r="G32" s="82"/>
      <c r="H32" s="82"/>
      <c r="I32" s="82"/>
      <c r="J32" s="82"/>
      <c r="K32" s="82"/>
      <c r="L32" s="82"/>
    </row>
    <row r="33" spans="1:12" s="42" customFormat="1" ht="12.75" hidden="1">
      <c r="A33" s="82"/>
      <c r="B33" s="82"/>
      <c r="C33" s="82"/>
      <c r="D33" s="82"/>
      <c r="E33" s="82"/>
      <c r="F33" s="82"/>
      <c r="G33" s="82"/>
      <c r="H33" s="82"/>
      <c r="I33" s="82"/>
      <c r="J33" s="82"/>
      <c r="K33" s="82"/>
      <c r="L33" s="82"/>
    </row>
    <row r="34" spans="1:12" s="42" customFormat="1" ht="12.75" hidden="1">
      <c r="A34" s="82"/>
      <c r="B34" s="82"/>
      <c r="C34" s="82"/>
      <c r="D34" s="82"/>
      <c r="E34" s="82"/>
      <c r="F34" s="82"/>
      <c r="G34" s="82"/>
      <c r="H34" s="82"/>
      <c r="I34" s="82"/>
      <c r="J34" s="82"/>
      <c r="K34" s="82"/>
      <c r="L34" s="82"/>
    </row>
    <row r="35" spans="1:12" s="42" customFormat="1" ht="12.75" hidden="1">
      <c r="A35" s="82"/>
      <c r="B35" s="82"/>
      <c r="C35" s="82"/>
      <c r="D35" s="82"/>
      <c r="E35" s="82"/>
      <c r="F35" s="82"/>
      <c r="G35" s="82"/>
      <c r="H35" s="82"/>
      <c r="I35" s="82"/>
      <c r="J35" s="82"/>
      <c r="K35" s="82"/>
      <c r="L35" s="82"/>
    </row>
    <row r="36" spans="1:12" s="42" customFormat="1" ht="12.75" hidden="1">
      <c r="A36" s="82"/>
      <c r="B36" s="82"/>
      <c r="C36" s="82"/>
      <c r="D36" s="82"/>
      <c r="E36" s="82"/>
      <c r="F36" s="82"/>
      <c r="G36" s="82"/>
      <c r="H36" s="82"/>
      <c r="I36" s="82"/>
      <c r="J36" s="82"/>
      <c r="K36" s="82"/>
      <c r="L36" s="82"/>
    </row>
    <row r="37" spans="1:12" s="42" customFormat="1" ht="12.75" hidden="1">
      <c r="A37" s="82"/>
      <c r="B37" s="82"/>
      <c r="C37" s="82"/>
      <c r="D37" s="82"/>
      <c r="E37" s="82"/>
      <c r="F37" s="82"/>
      <c r="G37" s="82"/>
      <c r="H37" s="82"/>
      <c r="I37" s="82"/>
      <c r="J37" s="82"/>
      <c r="K37" s="82"/>
      <c r="L37" s="82"/>
    </row>
    <row r="38" spans="1:12" s="42" customFormat="1" ht="12.75" hidden="1">
      <c r="A38" s="82"/>
      <c r="B38" s="82"/>
      <c r="C38" s="82"/>
      <c r="D38" s="82"/>
      <c r="E38" s="82"/>
      <c r="F38" s="82"/>
      <c r="G38" s="82"/>
      <c r="H38" s="82"/>
      <c r="I38" s="82"/>
      <c r="J38" s="82"/>
      <c r="K38" s="82"/>
      <c r="L38" s="82"/>
    </row>
    <row r="39" spans="1:12" s="42" customFormat="1" ht="12.75" hidden="1">
      <c r="A39" s="82"/>
      <c r="B39" s="82"/>
      <c r="C39" s="82"/>
      <c r="D39" s="82"/>
      <c r="E39" s="82"/>
      <c r="F39" s="82"/>
      <c r="G39" s="82"/>
      <c r="H39" s="82"/>
      <c r="I39" s="82"/>
      <c r="J39" s="82"/>
      <c r="K39" s="82"/>
      <c r="L39" s="82"/>
    </row>
    <row r="40" spans="1:12" s="42" customFormat="1" ht="12.75" hidden="1">
      <c r="A40" s="82"/>
      <c r="B40" s="82"/>
      <c r="C40" s="82"/>
      <c r="D40" s="82"/>
      <c r="E40" s="82"/>
      <c r="F40" s="82"/>
      <c r="G40" s="82"/>
      <c r="H40" s="82"/>
      <c r="I40" s="82"/>
      <c r="J40" s="82"/>
      <c r="K40" s="82"/>
      <c r="L40" s="82"/>
    </row>
    <row r="41" spans="1:12" s="42" customFormat="1" ht="12.75" hidden="1">
      <c r="A41" s="82"/>
      <c r="B41" s="82"/>
      <c r="C41" s="82"/>
      <c r="D41" s="82"/>
      <c r="E41" s="82"/>
      <c r="F41" s="82"/>
      <c r="G41" s="82"/>
      <c r="H41" s="82"/>
      <c r="I41" s="82"/>
      <c r="J41" s="82"/>
      <c r="K41" s="82"/>
      <c r="L41" s="82"/>
    </row>
    <row r="42" spans="1:12" s="42" customFormat="1" ht="12.75" hidden="1">
      <c r="A42" s="82"/>
      <c r="B42" s="82"/>
      <c r="C42" s="82"/>
      <c r="D42" s="82"/>
      <c r="E42" s="82"/>
      <c r="F42" s="82"/>
      <c r="G42" s="82"/>
      <c r="H42" s="82"/>
      <c r="I42" s="82"/>
      <c r="J42" s="82"/>
      <c r="K42" s="82"/>
      <c r="L42" s="82"/>
    </row>
    <row r="43" spans="1:12" s="42" customFormat="1" ht="12.75" hidden="1">
      <c r="A43" s="82"/>
      <c r="B43" s="82"/>
      <c r="C43" s="82"/>
      <c r="D43" s="82"/>
      <c r="E43" s="82"/>
      <c r="F43" s="82"/>
      <c r="G43" s="82"/>
      <c r="H43" s="82"/>
      <c r="I43" s="82"/>
      <c r="J43" s="82"/>
      <c r="K43" s="82"/>
      <c r="L43" s="82"/>
    </row>
    <row r="44" spans="1:12" s="42" customFormat="1" ht="12.75" hidden="1">
      <c r="A44" s="82"/>
      <c r="B44" s="82"/>
      <c r="C44" s="82"/>
      <c r="D44" s="82"/>
      <c r="E44" s="82"/>
      <c r="F44" s="82"/>
      <c r="G44" s="82"/>
      <c r="H44" s="82"/>
      <c r="I44" s="82"/>
      <c r="J44" s="82"/>
      <c r="K44" s="82"/>
      <c r="L44" s="82"/>
    </row>
    <row r="45" spans="1:12" s="42" customFormat="1" ht="12.75" hidden="1">
      <c r="A45" s="82"/>
      <c r="B45" s="82"/>
      <c r="C45" s="82"/>
      <c r="D45" s="82"/>
      <c r="E45" s="82"/>
      <c r="F45" s="82"/>
      <c r="G45" s="82"/>
      <c r="H45" s="82"/>
      <c r="I45" s="82"/>
      <c r="J45" s="82"/>
      <c r="K45" s="82"/>
      <c r="L45" s="82"/>
    </row>
    <row r="46" spans="1:12" s="42" customFormat="1" ht="12.75" hidden="1">
      <c r="A46" s="82"/>
      <c r="B46" s="82"/>
      <c r="C46" s="82"/>
      <c r="D46" s="82"/>
      <c r="E46" s="82"/>
      <c r="F46" s="82"/>
      <c r="G46" s="82"/>
      <c r="H46" s="82"/>
      <c r="I46" s="82"/>
      <c r="J46" s="82"/>
      <c r="K46" s="82"/>
      <c r="L46" s="82"/>
    </row>
    <row r="47" spans="1:12" s="42" customFormat="1" ht="12.75" hidden="1">
      <c r="A47" s="82"/>
      <c r="B47" s="82"/>
      <c r="C47" s="82"/>
      <c r="D47" s="82"/>
      <c r="E47" s="82"/>
      <c r="F47" s="82"/>
      <c r="G47" s="82"/>
      <c r="H47" s="82"/>
      <c r="I47" s="82"/>
      <c r="J47" s="82"/>
      <c r="K47" s="82"/>
      <c r="L47" s="82"/>
    </row>
    <row r="48" spans="1:12" s="42" customFormat="1" ht="12.75" hidden="1">
      <c r="A48" s="82"/>
      <c r="B48" s="82"/>
      <c r="C48" s="82"/>
      <c r="D48" s="82"/>
      <c r="E48" s="82"/>
      <c r="F48" s="82"/>
      <c r="G48" s="82"/>
      <c r="H48" s="82"/>
      <c r="I48" s="82"/>
      <c r="J48" s="82"/>
      <c r="K48" s="82"/>
      <c r="L48" s="82"/>
    </row>
    <row r="49" spans="1:12" s="42" customFormat="1" ht="12.75" hidden="1">
      <c r="A49" s="82"/>
      <c r="B49" s="82"/>
      <c r="C49" s="82"/>
      <c r="D49" s="82"/>
      <c r="E49" s="82"/>
      <c r="F49" s="82"/>
      <c r="G49" s="82"/>
      <c r="H49" s="82"/>
      <c r="I49" s="82"/>
      <c r="J49" s="82"/>
      <c r="K49" s="82"/>
      <c r="L49" s="82"/>
    </row>
    <row r="50" spans="1:12" s="42" customFormat="1" ht="12.75" hidden="1">
      <c r="A50" s="82"/>
      <c r="B50" s="82"/>
      <c r="C50" s="82"/>
      <c r="D50" s="82"/>
      <c r="E50" s="82"/>
      <c r="F50" s="82"/>
      <c r="G50" s="82"/>
      <c r="H50" s="82"/>
      <c r="I50" s="82"/>
      <c r="J50" s="82"/>
      <c r="K50" s="82"/>
      <c r="L50" s="82"/>
    </row>
    <row r="51" spans="1:12" s="42" customFormat="1" ht="12.75" hidden="1">
      <c r="A51" s="82"/>
      <c r="B51" s="82"/>
      <c r="C51" s="82"/>
      <c r="D51" s="82"/>
      <c r="E51" s="82"/>
      <c r="F51" s="82"/>
      <c r="G51" s="82"/>
      <c r="H51" s="82"/>
      <c r="I51" s="82"/>
      <c r="J51" s="82"/>
      <c r="K51" s="82"/>
      <c r="L51" s="82"/>
    </row>
    <row r="52" spans="1:12" s="42" customFormat="1" ht="12.75" hidden="1">
      <c r="A52" s="82"/>
      <c r="B52" s="82"/>
      <c r="C52" s="82"/>
      <c r="D52" s="82"/>
      <c r="E52" s="82"/>
      <c r="F52" s="82"/>
      <c r="G52" s="82"/>
      <c r="H52" s="82"/>
      <c r="I52" s="82"/>
      <c r="J52" s="82"/>
      <c r="K52" s="82"/>
      <c r="L52" s="82"/>
    </row>
    <row r="53" spans="1:12" s="42" customFormat="1" ht="12.75" hidden="1">
      <c r="A53" s="82"/>
      <c r="B53" s="82"/>
      <c r="C53" s="82"/>
      <c r="D53" s="82"/>
      <c r="E53" s="82"/>
      <c r="F53" s="82"/>
      <c r="G53" s="82"/>
      <c r="H53" s="82"/>
      <c r="I53" s="82"/>
      <c r="J53" s="82"/>
      <c r="K53" s="82"/>
      <c r="L53" s="82"/>
    </row>
    <row r="54" spans="1:12" s="42" customFormat="1" ht="12.75" hidden="1">
      <c r="A54" s="82"/>
      <c r="B54" s="82"/>
      <c r="C54" s="82"/>
      <c r="D54" s="82"/>
      <c r="E54" s="82"/>
      <c r="F54" s="82"/>
      <c r="G54" s="82"/>
      <c r="H54" s="82"/>
      <c r="I54" s="82"/>
      <c r="J54" s="82"/>
      <c r="K54" s="82"/>
      <c r="L54" s="82"/>
    </row>
    <row r="55" spans="1:12" s="42" customFormat="1" ht="12.75" hidden="1">
      <c r="A55" s="82"/>
      <c r="B55" s="82"/>
      <c r="C55" s="82"/>
      <c r="D55" s="82"/>
      <c r="E55" s="82"/>
      <c r="F55" s="82"/>
      <c r="G55" s="82"/>
      <c r="H55" s="82"/>
      <c r="I55" s="82"/>
      <c r="J55" s="82"/>
      <c r="K55" s="82"/>
      <c r="L55" s="82"/>
    </row>
    <row r="56" spans="1:12" s="42" customFormat="1" ht="12.75" hidden="1">
      <c r="A56" s="82"/>
      <c r="B56" s="82"/>
      <c r="C56" s="82"/>
      <c r="D56" s="82"/>
      <c r="E56" s="82"/>
      <c r="F56" s="82"/>
      <c r="G56" s="82"/>
      <c r="H56" s="82"/>
      <c r="I56" s="82"/>
      <c r="J56" s="82"/>
      <c r="K56" s="82"/>
      <c r="L56" s="82"/>
    </row>
    <row r="57" spans="1:12" s="42" customFormat="1" ht="12.75" hidden="1">
      <c r="A57" s="82"/>
      <c r="B57" s="82"/>
      <c r="C57" s="82"/>
      <c r="D57" s="82"/>
      <c r="E57" s="82"/>
      <c r="F57" s="82"/>
      <c r="G57" s="82"/>
      <c r="H57" s="82"/>
      <c r="I57" s="82"/>
      <c r="J57" s="82"/>
      <c r="K57" s="82"/>
      <c r="L57" s="82"/>
    </row>
    <row r="58" spans="1:12" s="42" customFormat="1" ht="12.75" hidden="1">
      <c r="A58" s="82"/>
      <c r="B58" s="82"/>
      <c r="C58" s="82"/>
      <c r="D58" s="82"/>
      <c r="E58" s="82"/>
      <c r="F58" s="82"/>
      <c r="G58" s="82"/>
      <c r="H58" s="82"/>
      <c r="I58" s="82"/>
      <c r="J58" s="82"/>
      <c r="K58" s="82"/>
      <c r="L58" s="82"/>
    </row>
    <row r="59" spans="1:12" s="42" customFormat="1" ht="12.75" hidden="1">
      <c r="A59" s="82"/>
      <c r="B59" s="82"/>
      <c r="C59" s="82"/>
      <c r="D59" s="82"/>
      <c r="E59" s="82"/>
      <c r="F59" s="82"/>
      <c r="G59" s="82"/>
      <c r="H59" s="82"/>
      <c r="I59" s="82"/>
      <c r="J59" s="82"/>
      <c r="K59" s="82"/>
      <c r="L59" s="82"/>
    </row>
    <row r="60" spans="1:12" s="42" customFormat="1" ht="12.75" hidden="1">
      <c r="A60" s="82"/>
      <c r="B60" s="82"/>
      <c r="C60" s="82"/>
      <c r="D60" s="82"/>
      <c r="E60" s="82"/>
      <c r="F60" s="82"/>
      <c r="G60" s="82"/>
      <c r="H60" s="82"/>
      <c r="I60" s="82"/>
      <c r="J60" s="82"/>
      <c r="K60" s="82"/>
      <c r="L60" s="82"/>
    </row>
    <row r="61" spans="1:12" s="42" customFormat="1" ht="12.75" hidden="1">
      <c r="A61" s="82"/>
      <c r="B61" s="82"/>
      <c r="C61" s="82"/>
      <c r="D61" s="82"/>
      <c r="E61" s="82"/>
      <c r="F61" s="82"/>
      <c r="G61" s="82"/>
      <c r="H61" s="82"/>
      <c r="I61" s="82"/>
      <c r="J61" s="82"/>
      <c r="K61" s="82"/>
      <c r="L61" s="82"/>
    </row>
    <row r="62" spans="1:12" s="42" customFormat="1" ht="12.75" hidden="1">
      <c r="A62" s="82"/>
      <c r="B62" s="82"/>
      <c r="C62" s="82"/>
      <c r="D62" s="82"/>
      <c r="E62" s="82"/>
      <c r="F62" s="82"/>
      <c r="G62" s="82"/>
      <c r="H62" s="82"/>
      <c r="I62" s="82"/>
      <c r="J62" s="82"/>
      <c r="K62" s="82"/>
      <c r="L62" s="82"/>
    </row>
    <row r="63" spans="1:12" s="42" customFormat="1" ht="12.75" hidden="1">
      <c r="A63" s="82"/>
      <c r="B63" s="82"/>
      <c r="C63" s="82"/>
      <c r="D63" s="82"/>
      <c r="E63" s="82"/>
      <c r="F63" s="82"/>
      <c r="G63" s="82"/>
      <c r="H63" s="82"/>
      <c r="I63" s="82"/>
      <c r="J63" s="82"/>
      <c r="K63" s="82"/>
      <c r="L63" s="82"/>
    </row>
    <row r="64" spans="1:12" s="42" customFormat="1" ht="12.75" hidden="1">
      <c r="A64" s="82"/>
      <c r="B64" s="82"/>
      <c r="C64" s="82"/>
      <c r="D64" s="82"/>
      <c r="E64" s="82"/>
      <c r="F64" s="82"/>
      <c r="G64" s="82"/>
      <c r="H64" s="82"/>
      <c r="I64" s="82"/>
      <c r="J64" s="82"/>
      <c r="K64" s="82"/>
      <c r="L64" s="82"/>
    </row>
    <row r="65" spans="1:12" s="42" customFormat="1" ht="12.75" hidden="1">
      <c r="A65" s="82"/>
      <c r="B65" s="82"/>
      <c r="C65" s="82"/>
      <c r="D65" s="82"/>
      <c r="E65" s="82"/>
      <c r="F65" s="82"/>
      <c r="G65" s="82"/>
      <c r="H65" s="82"/>
      <c r="I65" s="82"/>
      <c r="J65" s="82"/>
      <c r="K65" s="82"/>
      <c r="L65" s="82"/>
    </row>
    <row r="66" spans="1:12" s="42" customFormat="1" ht="12.75" hidden="1">
      <c r="A66" s="82"/>
      <c r="B66" s="82"/>
      <c r="C66" s="82"/>
      <c r="D66" s="82"/>
      <c r="E66" s="82"/>
      <c r="F66" s="82"/>
      <c r="G66" s="82"/>
      <c r="H66" s="82"/>
      <c r="I66" s="82"/>
      <c r="J66" s="82"/>
      <c r="K66" s="82"/>
      <c r="L66" s="82"/>
    </row>
    <row r="67" spans="1:12" s="42" customFormat="1" ht="12.75" hidden="1">
      <c r="A67" s="82"/>
      <c r="B67" s="82"/>
      <c r="C67" s="82"/>
      <c r="D67" s="82"/>
      <c r="E67" s="82"/>
      <c r="F67" s="82"/>
      <c r="G67" s="82"/>
      <c r="H67" s="82"/>
      <c r="I67" s="82"/>
      <c r="J67" s="82"/>
      <c r="K67" s="82"/>
      <c r="L67" s="82"/>
    </row>
    <row r="68" spans="1:12" s="42" customFormat="1" ht="12.75" hidden="1">
      <c r="A68" s="82"/>
      <c r="B68" s="82"/>
      <c r="C68" s="82"/>
      <c r="D68" s="82"/>
      <c r="E68" s="82"/>
      <c r="F68" s="82"/>
      <c r="G68" s="82"/>
      <c r="H68" s="82"/>
      <c r="I68" s="82"/>
      <c r="J68" s="82"/>
      <c r="K68" s="82"/>
      <c r="L68" s="82"/>
    </row>
    <row r="69" spans="1:12" s="42" customFormat="1" ht="12.75" hidden="1">
      <c r="A69" s="82"/>
      <c r="B69" s="82"/>
      <c r="C69" s="82"/>
      <c r="D69" s="82"/>
      <c r="E69" s="82"/>
      <c r="F69" s="82"/>
      <c r="G69" s="82"/>
      <c r="H69" s="82"/>
      <c r="I69" s="82"/>
      <c r="J69" s="82"/>
      <c r="K69" s="82"/>
      <c r="L69" s="82"/>
    </row>
    <row r="70" spans="1:12" s="42" customFormat="1" ht="12.75" hidden="1">
      <c r="A70" s="82"/>
      <c r="B70" s="82"/>
      <c r="C70" s="82"/>
      <c r="D70" s="82"/>
      <c r="E70" s="82"/>
      <c r="F70" s="82"/>
      <c r="G70" s="82"/>
      <c r="H70" s="82"/>
      <c r="I70" s="82"/>
      <c r="J70" s="82"/>
      <c r="K70" s="82"/>
      <c r="L70" s="82"/>
    </row>
    <row r="71" spans="1:12" s="42" customFormat="1" ht="12.75" hidden="1">
      <c r="A71" s="82"/>
      <c r="B71" s="82"/>
      <c r="C71" s="82"/>
      <c r="D71" s="82"/>
      <c r="E71" s="82"/>
      <c r="F71" s="82"/>
      <c r="G71" s="82"/>
      <c r="H71" s="82"/>
      <c r="I71" s="82"/>
      <c r="J71" s="82"/>
      <c r="K71" s="82"/>
      <c r="L71" s="82"/>
    </row>
    <row r="72" spans="1:12" s="42" customFormat="1" ht="12.75" hidden="1">
      <c r="A72" s="82"/>
      <c r="B72" s="82"/>
      <c r="C72" s="82"/>
      <c r="D72" s="82"/>
      <c r="E72" s="82"/>
      <c r="F72" s="82"/>
      <c r="G72" s="82"/>
      <c r="H72" s="82"/>
      <c r="I72" s="82"/>
      <c r="J72" s="82"/>
      <c r="K72" s="82"/>
      <c r="L72" s="82"/>
    </row>
    <row r="73" spans="1:12" s="42" customFormat="1" ht="12.75" hidden="1">
      <c r="A73" s="82"/>
      <c r="B73" s="82"/>
      <c r="C73" s="82"/>
      <c r="D73" s="82"/>
      <c r="E73" s="82"/>
      <c r="F73" s="82"/>
      <c r="G73" s="82"/>
      <c r="H73" s="82"/>
      <c r="I73" s="82"/>
      <c r="J73" s="82"/>
      <c r="K73" s="82"/>
      <c r="L73" s="82"/>
    </row>
    <row r="74" spans="1:12" s="42" customFormat="1" ht="12.75" hidden="1">
      <c r="A74" s="82"/>
      <c r="B74" s="82"/>
      <c r="C74" s="82"/>
      <c r="D74" s="82"/>
      <c r="E74" s="82"/>
      <c r="F74" s="82"/>
      <c r="G74" s="82"/>
      <c r="H74" s="82"/>
      <c r="I74" s="82"/>
      <c r="J74" s="82"/>
      <c r="K74" s="82"/>
      <c r="L74" s="82"/>
    </row>
    <row r="75" spans="1:12" s="42" customFormat="1" ht="12.75" hidden="1">
      <c r="A75" s="82"/>
      <c r="B75" s="82"/>
      <c r="C75" s="82"/>
      <c r="D75" s="82"/>
      <c r="E75" s="82"/>
      <c r="F75" s="82"/>
      <c r="G75" s="82"/>
      <c r="H75" s="82"/>
      <c r="I75" s="82"/>
      <c r="J75" s="82"/>
      <c r="K75" s="82"/>
      <c r="L75" s="82"/>
    </row>
    <row r="76" spans="1:12" s="42" customFormat="1" ht="12.75" hidden="1">
      <c r="A76" s="82"/>
      <c r="B76" s="82"/>
      <c r="C76" s="82"/>
      <c r="D76" s="82"/>
      <c r="E76" s="82"/>
      <c r="F76" s="82"/>
      <c r="G76" s="82"/>
      <c r="H76" s="82"/>
      <c r="I76" s="82"/>
      <c r="J76" s="82"/>
      <c r="K76" s="82"/>
      <c r="L76" s="82"/>
    </row>
    <row r="77" spans="1:12" s="42" customFormat="1" ht="12.75" hidden="1">
      <c r="A77" s="82"/>
      <c r="B77" s="82"/>
      <c r="C77" s="82"/>
      <c r="D77" s="82"/>
      <c r="E77" s="82"/>
      <c r="F77" s="82"/>
      <c r="G77" s="82"/>
      <c r="H77" s="82"/>
      <c r="I77" s="82"/>
      <c r="J77" s="82"/>
      <c r="K77" s="82"/>
      <c r="L77" s="82"/>
    </row>
    <row r="78" spans="1:12" s="42" customFormat="1" ht="12.75" hidden="1">
      <c r="A78" s="82"/>
      <c r="B78" s="82"/>
      <c r="C78" s="82"/>
      <c r="D78" s="82"/>
      <c r="E78" s="82"/>
      <c r="F78" s="82"/>
      <c r="G78" s="82"/>
      <c r="H78" s="82"/>
      <c r="I78" s="82"/>
      <c r="J78" s="82"/>
      <c r="K78" s="82"/>
      <c r="L78" s="82"/>
    </row>
    <row r="79" spans="1:12" s="42" customFormat="1" ht="12.75" hidden="1">
      <c r="A79" s="82"/>
      <c r="B79" s="82"/>
      <c r="C79" s="82"/>
      <c r="D79" s="82"/>
      <c r="E79" s="82"/>
      <c r="F79" s="82"/>
      <c r="G79" s="82"/>
      <c r="H79" s="82"/>
      <c r="I79" s="82"/>
      <c r="J79" s="82"/>
      <c r="K79" s="82"/>
      <c r="L79" s="82"/>
    </row>
    <row r="80" spans="1:12" s="42" customFormat="1" ht="12.75" hidden="1">
      <c r="A80" s="82"/>
      <c r="B80" s="82"/>
      <c r="C80" s="82"/>
      <c r="D80" s="82"/>
      <c r="E80" s="82"/>
      <c r="F80" s="82"/>
      <c r="G80" s="82"/>
      <c r="H80" s="82"/>
      <c r="I80" s="82"/>
      <c r="J80" s="82"/>
      <c r="K80" s="82"/>
      <c r="L80" s="82"/>
    </row>
    <row r="81" spans="1:12" s="42" customFormat="1" ht="12.75" hidden="1">
      <c r="A81" s="82"/>
      <c r="B81" s="82"/>
      <c r="C81" s="82"/>
      <c r="D81" s="82"/>
      <c r="E81" s="82"/>
      <c r="F81" s="82"/>
      <c r="G81" s="82"/>
      <c r="H81" s="82"/>
      <c r="I81" s="82"/>
      <c r="J81" s="82"/>
      <c r="K81" s="82"/>
      <c r="L81" s="82"/>
    </row>
    <row r="82" spans="1:12" s="42" customFormat="1" ht="12.75" hidden="1">
      <c r="A82" s="82"/>
      <c r="B82" s="82"/>
      <c r="C82" s="82"/>
      <c r="D82" s="82"/>
      <c r="E82" s="82"/>
      <c r="F82" s="82"/>
      <c r="G82" s="82"/>
      <c r="H82" s="82"/>
      <c r="I82" s="82"/>
      <c r="J82" s="82"/>
      <c r="K82" s="82"/>
      <c r="L82" s="82"/>
    </row>
    <row r="83" spans="1:12" s="42" customFormat="1" ht="12.75" hidden="1">
      <c r="A83" s="82"/>
      <c r="B83" s="82"/>
      <c r="C83" s="82"/>
      <c r="D83" s="82"/>
      <c r="E83" s="82"/>
      <c r="F83" s="82"/>
      <c r="G83" s="82"/>
      <c r="H83" s="82"/>
      <c r="I83" s="82"/>
      <c r="J83" s="82"/>
      <c r="K83" s="82"/>
      <c r="L83" s="82"/>
    </row>
    <row r="84" spans="1:12" s="42" customFormat="1" ht="12.75" hidden="1">
      <c r="A84" s="82"/>
      <c r="B84" s="82"/>
      <c r="C84" s="82"/>
      <c r="D84" s="82"/>
      <c r="E84" s="82"/>
      <c r="F84" s="82"/>
      <c r="G84" s="82"/>
      <c r="H84" s="82"/>
      <c r="I84" s="82"/>
      <c r="J84" s="82"/>
      <c r="K84" s="82"/>
      <c r="L84" s="82"/>
    </row>
    <row r="85" spans="1:12" s="42" customFormat="1" ht="12.75" hidden="1">
      <c r="A85" s="82"/>
      <c r="B85" s="82"/>
      <c r="C85" s="82"/>
      <c r="D85" s="82"/>
      <c r="E85" s="82"/>
      <c r="F85" s="82"/>
      <c r="G85" s="82"/>
      <c r="H85" s="82"/>
      <c r="I85" s="82"/>
      <c r="J85" s="82"/>
      <c r="K85" s="82"/>
      <c r="L85" s="82"/>
    </row>
    <row r="86" spans="1:12" s="42" customFormat="1" ht="12.75" hidden="1">
      <c r="A86" s="82"/>
      <c r="B86" s="82"/>
      <c r="C86" s="82"/>
      <c r="D86" s="82"/>
      <c r="E86" s="82"/>
      <c r="F86" s="82"/>
      <c r="G86" s="82"/>
      <c r="H86" s="82"/>
      <c r="I86" s="82"/>
      <c r="J86" s="82"/>
      <c r="K86" s="82"/>
      <c r="L86" s="82"/>
    </row>
    <row r="87" spans="1:12" s="42" customFormat="1" ht="12.75" hidden="1">
      <c r="A87" s="82"/>
      <c r="B87" s="82"/>
      <c r="C87" s="82"/>
      <c r="D87" s="82"/>
      <c r="E87" s="82"/>
      <c r="F87" s="82"/>
      <c r="G87" s="82"/>
      <c r="H87" s="82"/>
      <c r="I87" s="82"/>
      <c r="J87" s="82"/>
      <c r="K87" s="82"/>
      <c r="L87" s="82"/>
    </row>
    <row r="88" spans="1:12" s="42" customFormat="1" ht="12.75" hidden="1">
      <c r="A88" s="82"/>
      <c r="B88" s="82"/>
      <c r="C88" s="82"/>
      <c r="D88" s="82"/>
      <c r="E88" s="82"/>
      <c r="F88" s="82"/>
      <c r="G88" s="82"/>
      <c r="H88" s="82"/>
      <c r="I88" s="82"/>
      <c r="J88" s="82"/>
      <c r="K88" s="82"/>
      <c r="L88" s="82"/>
    </row>
    <row r="89" spans="1:12" s="42" customFormat="1" ht="12.75" hidden="1">
      <c r="A89" s="82"/>
      <c r="B89" s="82"/>
      <c r="C89" s="82"/>
      <c r="D89" s="82"/>
      <c r="E89" s="82"/>
      <c r="F89" s="82"/>
      <c r="G89" s="82"/>
      <c r="H89" s="82"/>
      <c r="I89" s="82"/>
      <c r="J89" s="82"/>
      <c r="K89" s="82"/>
      <c r="L89" s="82"/>
    </row>
    <row r="90" spans="1:12" s="42" customFormat="1" ht="12.75" hidden="1">
      <c r="A90" s="82"/>
      <c r="B90" s="82"/>
      <c r="C90" s="82"/>
      <c r="D90" s="82"/>
      <c r="E90" s="82"/>
      <c r="F90" s="82"/>
      <c r="G90" s="82"/>
      <c r="H90" s="82"/>
      <c r="I90" s="82"/>
      <c r="J90" s="82"/>
      <c r="K90" s="82"/>
      <c r="L90" s="82"/>
    </row>
    <row r="91" spans="1:12" s="42" customFormat="1" ht="12.75" hidden="1">
      <c r="A91" s="82"/>
      <c r="B91" s="82"/>
      <c r="C91" s="82"/>
      <c r="D91" s="82"/>
      <c r="E91" s="82"/>
      <c r="F91" s="82"/>
      <c r="G91" s="82"/>
      <c r="H91" s="82"/>
      <c r="I91" s="82"/>
      <c r="J91" s="82"/>
      <c r="K91" s="82"/>
      <c r="L91" s="82"/>
    </row>
    <row r="92" spans="1:12" s="42" customFormat="1" ht="12.75" hidden="1">
      <c r="A92" s="82"/>
      <c r="B92" s="82"/>
      <c r="C92" s="82"/>
      <c r="D92" s="82"/>
      <c r="E92" s="82"/>
      <c r="F92" s="82"/>
      <c r="G92" s="82"/>
      <c r="H92" s="82"/>
      <c r="I92" s="82"/>
      <c r="J92" s="82"/>
      <c r="K92" s="82"/>
      <c r="L92" s="82"/>
    </row>
    <row r="93" spans="1:12" s="42" customFormat="1" ht="12.75" hidden="1">
      <c r="A93" s="82"/>
      <c r="B93" s="82"/>
      <c r="C93" s="82"/>
      <c r="D93" s="82"/>
      <c r="E93" s="82"/>
      <c r="F93" s="82"/>
      <c r="G93" s="82"/>
      <c r="H93" s="82"/>
      <c r="I93" s="82"/>
      <c r="J93" s="82"/>
      <c r="K93" s="82"/>
      <c r="L93" s="82"/>
    </row>
    <row r="94" spans="1:12" s="42" customFormat="1" ht="12.75" hidden="1">
      <c r="A94" s="82"/>
      <c r="B94" s="82"/>
      <c r="C94" s="82"/>
      <c r="D94" s="82"/>
      <c r="E94" s="82"/>
      <c r="F94" s="82"/>
      <c r="G94" s="82"/>
      <c r="H94" s="82"/>
      <c r="I94" s="82"/>
      <c r="J94" s="82"/>
      <c r="K94" s="82"/>
      <c r="L94" s="82"/>
    </row>
    <row r="95" spans="1:12" s="42" customFormat="1" ht="12.75" hidden="1">
      <c r="A95" s="82"/>
      <c r="B95" s="82"/>
      <c r="C95" s="82"/>
      <c r="D95" s="82"/>
      <c r="E95" s="82"/>
      <c r="F95" s="82"/>
      <c r="G95" s="82"/>
      <c r="H95" s="82"/>
      <c r="I95" s="82"/>
      <c r="J95" s="82"/>
      <c r="K95" s="82"/>
      <c r="L95" s="82"/>
    </row>
    <row r="96" spans="1:12" s="42" customFormat="1" ht="12.75" hidden="1">
      <c r="A96" s="82"/>
      <c r="B96" s="82"/>
      <c r="C96" s="82"/>
      <c r="D96" s="82"/>
      <c r="E96" s="82"/>
      <c r="F96" s="82"/>
      <c r="G96" s="82"/>
      <c r="H96" s="82"/>
      <c r="I96" s="82"/>
      <c r="J96" s="82"/>
      <c r="K96" s="82"/>
      <c r="L96" s="82"/>
    </row>
    <row r="97" spans="1:12" s="42" customFormat="1" ht="12.75" hidden="1">
      <c r="A97" s="82"/>
      <c r="B97" s="82"/>
      <c r="C97" s="82"/>
      <c r="D97" s="82"/>
      <c r="E97" s="82"/>
      <c r="F97" s="82"/>
      <c r="G97" s="82"/>
      <c r="H97" s="82"/>
      <c r="I97" s="82"/>
      <c r="J97" s="82"/>
      <c r="K97" s="82"/>
      <c r="L97" s="82"/>
    </row>
    <row r="98" spans="1:12" s="42" customFormat="1" ht="12.75" hidden="1">
      <c r="A98" s="82"/>
      <c r="B98" s="82"/>
      <c r="C98" s="82"/>
      <c r="D98" s="82"/>
      <c r="E98" s="82"/>
      <c r="F98" s="82"/>
      <c r="G98" s="82"/>
      <c r="H98" s="82"/>
      <c r="I98" s="82"/>
      <c r="J98" s="82"/>
      <c r="K98" s="82"/>
      <c r="L98" s="82"/>
    </row>
    <row r="99" spans="1:12" s="42" customFormat="1" ht="12.75" hidden="1">
      <c r="A99" s="82"/>
      <c r="B99" s="82"/>
      <c r="C99" s="82"/>
      <c r="D99" s="82"/>
      <c r="E99" s="82"/>
      <c r="F99" s="82"/>
      <c r="G99" s="82"/>
      <c r="H99" s="82"/>
      <c r="I99" s="82"/>
      <c r="J99" s="82"/>
      <c r="K99" s="82"/>
      <c r="L99" s="82"/>
    </row>
    <row r="100" spans="1:12" s="42" customFormat="1" ht="12.75" hidden="1">
      <c r="A100" s="82"/>
      <c r="B100" s="82"/>
      <c r="C100" s="82"/>
      <c r="D100" s="82"/>
      <c r="E100" s="82"/>
      <c r="F100" s="82"/>
      <c r="G100" s="82"/>
      <c r="H100" s="82"/>
      <c r="I100" s="82"/>
      <c r="J100" s="82"/>
      <c r="K100" s="82"/>
      <c r="L100" s="82"/>
    </row>
    <row r="101" spans="1:12" s="42" customFormat="1" ht="12.75" hidden="1">
      <c r="A101" s="82"/>
      <c r="B101" s="82"/>
      <c r="C101" s="82"/>
      <c r="D101" s="82"/>
      <c r="E101" s="82"/>
      <c r="F101" s="82"/>
      <c r="G101" s="82"/>
      <c r="H101" s="82"/>
      <c r="I101" s="82"/>
      <c r="J101" s="82"/>
      <c r="K101" s="82"/>
      <c r="L101" s="82"/>
    </row>
    <row r="102" spans="1:12" s="42" customFormat="1" ht="12.75" hidden="1">
      <c r="A102" s="82"/>
      <c r="B102" s="82"/>
      <c r="C102" s="82"/>
      <c r="D102" s="82"/>
      <c r="E102" s="82"/>
      <c r="F102" s="82"/>
      <c r="G102" s="82"/>
      <c r="H102" s="82"/>
      <c r="I102" s="82"/>
      <c r="J102" s="82"/>
      <c r="K102" s="82"/>
      <c r="L102" s="82"/>
    </row>
    <row r="103" spans="1:12" s="42" customFormat="1" ht="12.75" hidden="1">
      <c r="A103" s="82"/>
      <c r="B103" s="82"/>
      <c r="C103" s="82"/>
      <c r="D103" s="82"/>
      <c r="E103" s="82"/>
      <c r="F103" s="82"/>
      <c r="G103" s="82"/>
      <c r="H103" s="82"/>
      <c r="I103" s="82"/>
      <c r="J103" s="82"/>
      <c r="K103" s="82"/>
      <c r="L103" s="82"/>
    </row>
    <row r="104" spans="1:12" s="42" customFormat="1" ht="12.75" hidden="1">
      <c r="A104" s="82"/>
      <c r="B104" s="82"/>
      <c r="C104" s="82"/>
      <c r="D104" s="82"/>
      <c r="E104" s="82"/>
      <c r="F104" s="82"/>
      <c r="G104" s="82"/>
      <c r="H104" s="82"/>
      <c r="I104" s="82"/>
      <c r="J104" s="82"/>
      <c r="K104" s="82"/>
      <c r="L104" s="82"/>
    </row>
    <row r="105" spans="1:12" s="42" customFormat="1" ht="12.75" hidden="1">
      <c r="A105" s="82"/>
      <c r="B105" s="82"/>
      <c r="C105" s="82"/>
      <c r="D105" s="82"/>
      <c r="E105" s="82"/>
      <c r="F105" s="82"/>
      <c r="G105" s="82"/>
      <c r="H105" s="82"/>
      <c r="I105" s="82"/>
      <c r="J105" s="82"/>
      <c r="K105" s="82"/>
      <c r="L105" s="82"/>
    </row>
    <row r="106" spans="1:12" s="42" customFormat="1" ht="12.75" hidden="1">
      <c r="A106" s="82"/>
      <c r="B106" s="82"/>
      <c r="C106" s="82"/>
      <c r="D106" s="82"/>
      <c r="E106" s="82"/>
      <c r="F106" s="82"/>
      <c r="G106" s="82"/>
      <c r="H106" s="82"/>
      <c r="I106" s="82"/>
      <c r="J106" s="82"/>
      <c r="K106" s="82"/>
      <c r="L106" s="82"/>
    </row>
    <row r="107" spans="1:12" s="42" customFormat="1" ht="12.75" hidden="1">
      <c r="A107" s="82"/>
      <c r="B107" s="82"/>
      <c r="C107" s="82"/>
      <c r="D107" s="82"/>
      <c r="E107" s="82"/>
      <c r="F107" s="82"/>
      <c r="G107" s="82"/>
      <c r="H107" s="82"/>
      <c r="I107" s="82"/>
      <c r="J107" s="82"/>
      <c r="K107" s="82"/>
      <c r="L107" s="82"/>
    </row>
    <row r="108" spans="1:12" s="42" customFormat="1" ht="12.75" hidden="1">
      <c r="A108" s="82"/>
      <c r="B108" s="82"/>
      <c r="C108" s="82"/>
      <c r="D108" s="82"/>
      <c r="E108" s="82"/>
      <c r="F108" s="82"/>
      <c r="G108" s="82"/>
      <c r="H108" s="82"/>
      <c r="I108" s="82"/>
      <c r="J108" s="82"/>
      <c r="K108" s="82"/>
      <c r="L108" s="82"/>
    </row>
    <row r="109" spans="1:12" s="42" customFormat="1" ht="12.75" hidden="1">
      <c r="A109" s="82"/>
      <c r="B109" s="82"/>
      <c r="C109" s="82"/>
      <c r="D109" s="82"/>
      <c r="E109" s="82"/>
      <c r="F109" s="82"/>
      <c r="G109" s="82"/>
      <c r="H109" s="82"/>
      <c r="I109" s="82"/>
      <c r="J109" s="82"/>
      <c r="K109" s="82"/>
      <c r="L109" s="82"/>
    </row>
    <row r="110" spans="1:12" s="42" customFormat="1" ht="12.75" hidden="1">
      <c r="A110" s="82"/>
      <c r="B110" s="82"/>
      <c r="C110" s="82"/>
      <c r="D110" s="82"/>
      <c r="E110" s="82"/>
      <c r="F110" s="82"/>
      <c r="G110" s="82"/>
      <c r="H110" s="82"/>
      <c r="I110" s="82"/>
      <c r="J110" s="82"/>
      <c r="K110" s="82"/>
      <c r="L110" s="82"/>
    </row>
    <row r="111" spans="1:12" s="42" customFormat="1" ht="12.75" hidden="1">
      <c r="A111" s="82"/>
      <c r="B111" s="82"/>
      <c r="C111" s="82"/>
      <c r="D111" s="82"/>
      <c r="E111" s="82"/>
      <c r="F111" s="82"/>
      <c r="G111" s="82"/>
      <c r="H111" s="82"/>
      <c r="I111" s="82"/>
      <c r="J111" s="82"/>
      <c r="K111" s="82"/>
      <c r="L111" s="82"/>
    </row>
  </sheetData>
  <mergeCells count="5">
    <mergeCell ref="F5:G5"/>
    <mergeCell ref="D5:E5"/>
    <mergeCell ref="J5:K5"/>
    <mergeCell ref="B3:C5"/>
    <mergeCell ref="H5:I5"/>
  </mergeCells>
  <hyperlinks>
    <hyperlink ref="B1" location="ToC!A1" display="Back to Table of Contents" xr:uid="{B305868C-3459-4E45-8E84-C4DDFA9BAA2A}"/>
  </hyperlinks>
  <pageMargins left="0.5" right="0.5" top="0.5" bottom="0.5" header="0.25" footer="0.3"/>
  <pageSetup scale="60" orientation="landscape" r:id="rId1"/>
  <headerFooter>
    <oddFooter>&amp;L&amp;G&amp;CSupplementary Regulatory Capital Disclosure&amp;R Page &amp;P of &amp;N</oddFooter>
  </headerFooter>
  <legacyDrawingHF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sheetPr>
  <dimension ref="A1:AP140"/>
  <sheetViews>
    <sheetView zoomScale="115" zoomScaleNormal="115" workbookViewId="0"/>
  </sheetViews>
  <sheetFormatPr defaultColWidth="0" defaultRowHeight="15" zeroHeight="1"/>
  <cols>
    <col min="1" max="1" width="1.5703125" style="90" customWidth="1"/>
    <col min="2" max="2" width="10.42578125" customWidth="1"/>
    <col min="3" max="3" width="21.42578125" customWidth="1"/>
    <col min="4" max="13" width="13.5703125" customWidth="1"/>
    <col min="14" max="14" width="1.5703125" customWidth="1"/>
    <col min="15" max="42" width="0" hidden="1" customWidth="1"/>
    <col min="43" max="16384" width="8.5703125" hidden="1"/>
  </cols>
  <sheetData>
    <row r="1" spans="1:19" ht="12" customHeight="1">
      <c r="B1" s="303" t="s">
        <v>127</v>
      </c>
      <c r="C1" s="90"/>
      <c r="D1" s="90"/>
      <c r="E1" s="90"/>
      <c r="F1" s="90"/>
      <c r="G1" s="90"/>
      <c r="H1" s="90"/>
      <c r="I1" s="90"/>
      <c r="J1" s="90"/>
      <c r="K1" s="90"/>
      <c r="L1" s="90"/>
      <c r="M1" s="90"/>
      <c r="N1" s="90"/>
      <c r="O1" s="90"/>
      <c r="P1" s="90"/>
      <c r="Q1" s="90"/>
      <c r="R1" s="90"/>
      <c r="S1" s="90"/>
    </row>
    <row r="2" spans="1:19" s="1001" customFormat="1" ht="20.100000000000001" customHeight="1">
      <c r="A2" s="1000"/>
      <c r="B2" s="1092" t="s">
        <v>1110</v>
      </c>
      <c r="C2" s="1423"/>
      <c r="D2" s="1423"/>
      <c r="E2" s="1423"/>
      <c r="F2" s="1423"/>
      <c r="G2" s="1423"/>
      <c r="H2" s="1423"/>
      <c r="I2" s="1423"/>
      <c r="J2" s="1423"/>
      <c r="K2" s="1423"/>
      <c r="L2" s="1423"/>
      <c r="M2" s="1424"/>
      <c r="N2" s="1000"/>
    </row>
    <row r="3" spans="1:19" ht="15.6" customHeight="1">
      <c r="B3" s="2125" t="s">
        <v>129</v>
      </c>
      <c r="C3" s="2145"/>
      <c r="D3" s="720" t="s">
        <v>1111</v>
      </c>
      <c r="E3" s="720" t="s">
        <v>1112</v>
      </c>
      <c r="F3" s="720" t="s">
        <v>384</v>
      </c>
      <c r="G3" s="720" t="s">
        <v>387</v>
      </c>
      <c r="H3" s="720" t="s">
        <v>423</v>
      </c>
      <c r="I3" s="720" t="s">
        <v>424</v>
      </c>
      <c r="J3" s="720" t="s">
        <v>425</v>
      </c>
      <c r="K3" s="720" t="s">
        <v>857</v>
      </c>
      <c r="L3" s="720" t="s">
        <v>858</v>
      </c>
      <c r="M3" s="719" t="s">
        <v>868</v>
      </c>
      <c r="N3" s="90"/>
    </row>
    <row r="4" spans="1:19" s="42" customFormat="1" ht="15" customHeight="1">
      <c r="A4" s="82"/>
      <c r="B4" s="1925"/>
      <c r="C4" s="2146"/>
      <c r="D4" s="2143" t="s">
        <v>1113</v>
      </c>
      <c r="E4" s="2143"/>
      <c r="F4" s="2143"/>
      <c r="G4" s="2144"/>
      <c r="H4" s="2000" t="s">
        <v>1114</v>
      </c>
      <c r="I4" s="2000"/>
      <c r="J4" s="2000"/>
      <c r="K4" s="2142" t="s">
        <v>1115</v>
      </c>
      <c r="L4" s="2143"/>
      <c r="M4" s="2144"/>
      <c r="N4" s="82"/>
    </row>
    <row r="5" spans="1:19" s="42" customFormat="1" ht="15" customHeight="1">
      <c r="A5" s="82"/>
      <c r="B5" s="2126"/>
      <c r="C5" s="2147"/>
      <c r="D5" s="901" t="s">
        <v>1116</v>
      </c>
      <c r="E5" s="901" t="s">
        <v>1116</v>
      </c>
      <c r="F5" s="901" t="s">
        <v>1117</v>
      </c>
      <c r="G5" s="1247" t="s">
        <v>894</v>
      </c>
      <c r="H5" s="901" t="s">
        <v>1116</v>
      </c>
      <c r="I5" s="901" t="s">
        <v>1117</v>
      </c>
      <c r="J5" s="901" t="s">
        <v>894</v>
      </c>
      <c r="K5" s="1422" t="s">
        <v>1116</v>
      </c>
      <c r="L5" s="901" t="s">
        <v>1117</v>
      </c>
      <c r="M5" s="1247" t="s">
        <v>894</v>
      </c>
      <c r="N5" s="82"/>
    </row>
    <row r="6" spans="1:19" s="42" customFormat="1" ht="15" customHeight="1">
      <c r="A6" s="82"/>
      <c r="B6" s="2139" t="str">
        <f>CurrQtr</f>
        <v>Q2 2022</v>
      </c>
      <c r="C6" s="2140"/>
      <c r="D6" s="1411"/>
      <c r="E6" s="1412"/>
      <c r="F6" s="1412"/>
      <c r="G6" s="1413"/>
      <c r="H6" s="1412"/>
      <c r="I6" s="1412"/>
      <c r="J6" s="1414"/>
      <c r="K6" s="1411"/>
      <c r="L6" s="1412"/>
      <c r="M6" s="1413"/>
      <c r="N6" s="82"/>
    </row>
    <row r="7" spans="1:19" s="42" customFormat="1" ht="25.5">
      <c r="A7" s="82"/>
      <c r="B7" s="2141">
        <v>1</v>
      </c>
      <c r="C7" s="178" t="s">
        <v>1118</v>
      </c>
      <c r="D7" s="740">
        <v>272</v>
      </c>
      <c r="E7" s="735">
        <v>12</v>
      </c>
      <c r="F7" s="735">
        <v>0</v>
      </c>
      <c r="G7" s="741">
        <v>284</v>
      </c>
      <c r="H7" s="735">
        <v>10221</v>
      </c>
      <c r="I7" s="735">
        <v>0</v>
      </c>
      <c r="J7" s="736">
        <v>10221</v>
      </c>
      <c r="K7" s="740">
        <v>2982</v>
      </c>
      <c r="L7" s="735">
        <v>0</v>
      </c>
      <c r="M7" s="744">
        <v>2982</v>
      </c>
      <c r="N7" s="82"/>
    </row>
    <row r="8" spans="1:19" s="42" customFormat="1" ht="12.75" hidden="1">
      <c r="A8" s="82"/>
      <c r="B8" s="2141"/>
      <c r="C8" s="678"/>
      <c r="D8" s="738"/>
      <c r="E8" s="102"/>
      <c r="F8" s="102"/>
      <c r="G8" s="742"/>
      <c r="H8" s="102"/>
      <c r="I8" s="102"/>
      <c r="J8" s="737"/>
      <c r="K8" s="738"/>
      <c r="L8" s="102"/>
      <c r="M8" s="742"/>
      <c r="N8" s="82"/>
    </row>
    <row r="9" spans="1:19" s="42" customFormat="1" ht="18" customHeight="1">
      <c r="A9" s="82"/>
      <c r="B9" s="1415">
        <v>2</v>
      </c>
      <c r="C9" s="733" t="s">
        <v>1119</v>
      </c>
      <c r="D9" s="738">
        <v>0</v>
      </c>
      <c r="E9" s="102">
        <v>0</v>
      </c>
      <c r="F9" s="102">
        <v>0</v>
      </c>
      <c r="G9" s="739">
        <v>0</v>
      </c>
      <c r="H9" s="102">
        <v>510</v>
      </c>
      <c r="I9" s="102">
        <v>0</v>
      </c>
      <c r="J9" s="631">
        <v>510</v>
      </c>
      <c r="K9" s="738">
        <v>0</v>
      </c>
      <c r="L9" s="102">
        <v>0</v>
      </c>
      <c r="M9" s="739">
        <v>0</v>
      </c>
      <c r="N9" s="82"/>
    </row>
    <row r="10" spans="1:19" s="42" customFormat="1" ht="12.75">
      <c r="A10" s="82"/>
      <c r="B10" s="1415">
        <v>3</v>
      </c>
      <c r="C10" s="733" t="s">
        <v>1120</v>
      </c>
      <c r="D10" s="738">
        <v>0</v>
      </c>
      <c r="E10" s="102">
        <v>0</v>
      </c>
      <c r="F10" s="102">
        <v>0</v>
      </c>
      <c r="G10" s="739">
        <v>0</v>
      </c>
      <c r="H10" s="102">
        <v>436</v>
      </c>
      <c r="I10" s="102">
        <v>0</v>
      </c>
      <c r="J10" s="631">
        <v>436</v>
      </c>
      <c r="K10" s="738">
        <v>1825</v>
      </c>
      <c r="L10" s="102">
        <v>0</v>
      </c>
      <c r="M10" s="739">
        <v>1825</v>
      </c>
      <c r="N10" s="82"/>
    </row>
    <row r="11" spans="1:19" s="42" customFormat="1" ht="12.75">
      <c r="A11" s="82"/>
      <c r="B11" s="1415">
        <v>4</v>
      </c>
      <c r="C11" s="733" t="s">
        <v>1121</v>
      </c>
      <c r="D11" s="738">
        <v>0</v>
      </c>
      <c r="E11" s="102">
        <v>0</v>
      </c>
      <c r="F11" s="102">
        <v>0</v>
      </c>
      <c r="G11" s="739">
        <v>0</v>
      </c>
      <c r="H11" s="102">
        <v>2396</v>
      </c>
      <c r="I11" s="102">
        <v>0</v>
      </c>
      <c r="J11" s="631">
        <v>2396</v>
      </c>
      <c r="K11" s="738">
        <v>227</v>
      </c>
      <c r="L11" s="102">
        <v>0</v>
      </c>
      <c r="M11" s="739">
        <v>227</v>
      </c>
      <c r="N11" s="82"/>
    </row>
    <row r="12" spans="1:19" s="42" customFormat="1" ht="12.75">
      <c r="A12" s="82"/>
      <c r="B12" s="1415">
        <v>5</v>
      </c>
      <c r="C12" s="733" t="s">
        <v>1122</v>
      </c>
      <c r="D12" s="738">
        <v>272</v>
      </c>
      <c r="E12" s="102">
        <v>12</v>
      </c>
      <c r="F12" s="102">
        <v>0</v>
      </c>
      <c r="G12" s="739">
        <v>284</v>
      </c>
      <c r="H12" s="102">
        <v>6879</v>
      </c>
      <c r="I12" s="102">
        <v>0</v>
      </c>
      <c r="J12" s="631">
        <v>6879</v>
      </c>
      <c r="K12" s="738">
        <v>930</v>
      </c>
      <c r="L12" s="102">
        <v>0</v>
      </c>
      <c r="M12" s="739">
        <v>930</v>
      </c>
      <c r="N12" s="82"/>
    </row>
    <row r="13" spans="1:19" s="42" customFormat="1" ht="12.75">
      <c r="A13" s="82"/>
      <c r="B13" s="2141">
        <v>6</v>
      </c>
      <c r="C13" s="178" t="s">
        <v>1123</v>
      </c>
      <c r="D13" s="743">
        <v>0</v>
      </c>
      <c r="E13" s="631">
        <v>0</v>
      </c>
      <c r="F13" s="631">
        <v>0</v>
      </c>
      <c r="G13" s="739">
        <v>0</v>
      </c>
      <c r="H13" s="631">
        <v>6717</v>
      </c>
      <c r="I13" s="631">
        <v>0</v>
      </c>
      <c r="J13" s="631">
        <v>6717</v>
      </c>
      <c r="K13" s="743">
        <v>1033</v>
      </c>
      <c r="L13" s="631">
        <v>0</v>
      </c>
      <c r="M13" s="739">
        <v>1033</v>
      </c>
      <c r="N13" s="82"/>
    </row>
    <row r="14" spans="1:19" s="42" customFormat="1" ht="12.75">
      <c r="A14" s="82"/>
      <c r="B14" s="2141"/>
      <c r="C14" s="678" t="s">
        <v>1124</v>
      </c>
      <c r="D14" s="738"/>
      <c r="E14" s="102"/>
      <c r="F14" s="102"/>
      <c r="G14" s="742"/>
      <c r="H14" s="102"/>
      <c r="I14" s="102"/>
      <c r="J14" s="737"/>
      <c r="K14" s="738"/>
      <c r="L14" s="102"/>
      <c r="M14" s="742"/>
      <c r="N14" s="82"/>
    </row>
    <row r="15" spans="1:19" s="42" customFormat="1" ht="12.75">
      <c r="A15" s="82"/>
      <c r="B15" s="1415">
        <v>7</v>
      </c>
      <c r="C15" s="733" t="s">
        <v>1125</v>
      </c>
      <c r="D15" s="738">
        <v>0</v>
      </c>
      <c r="E15" s="102">
        <v>0</v>
      </c>
      <c r="F15" s="102">
        <v>0</v>
      </c>
      <c r="G15" s="739">
        <v>0</v>
      </c>
      <c r="H15" s="102">
        <v>3500</v>
      </c>
      <c r="I15" s="102">
        <v>0</v>
      </c>
      <c r="J15" s="631">
        <v>3500</v>
      </c>
      <c r="K15" s="738">
        <v>0</v>
      </c>
      <c r="L15" s="102">
        <v>0</v>
      </c>
      <c r="M15" s="739">
        <v>0</v>
      </c>
      <c r="N15" s="82"/>
    </row>
    <row r="16" spans="1:19" s="42" customFormat="1" ht="25.5">
      <c r="A16" s="82"/>
      <c r="B16" s="1415">
        <v>8</v>
      </c>
      <c r="C16" s="733" t="s">
        <v>1126</v>
      </c>
      <c r="D16" s="738">
        <v>0</v>
      </c>
      <c r="E16" s="102">
        <v>0</v>
      </c>
      <c r="F16" s="102">
        <v>0</v>
      </c>
      <c r="G16" s="739">
        <v>0</v>
      </c>
      <c r="H16" s="102">
        <v>0</v>
      </c>
      <c r="I16" s="102">
        <v>0</v>
      </c>
      <c r="J16" s="631">
        <v>0</v>
      </c>
      <c r="K16" s="738">
        <v>0</v>
      </c>
      <c r="L16" s="102">
        <v>0</v>
      </c>
      <c r="M16" s="739">
        <v>0</v>
      </c>
      <c r="N16" s="82"/>
    </row>
    <row r="17" spans="1:14" s="42" customFormat="1" ht="25.5">
      <c r="A17" s="82"/>
      <c r="B17" s="1415">
        <v>9</v>
      </c>
      <c r="C17" s="733" t="s">
        <v>1127</v>
      </c>
      <c r="D17" s="738">
        <v>0</v>
      </c>
      <c r="E17" s="102">
        <v>0</v>
      </c>
      <c r="F17" s="102">
        <v>0</v>
      </c>
      <c r="G17" s="739">
        <v>0</v>
      </c>
      <c r="H17" s="102">
        <v>1412</v>
      </c>
      <c r="I17" s="102">
        <v>0</v>
      </c>
      <c r="J17" s="631">
        <v>1412</v>
      </c>
      <c r="K17" s="738">
        <v>252</v>
      </c>
      <c r="L17" s="102">
        <v>0</v>
      </c>
      <c r="M17" s="739">
        <v>252</v>
      </c>
      <c r="N17" s="82"/>
    </row>
    <row r="18" spans="1:14" s="42" customFormat="1" ht="12.75">
      <c r="A18" s="82"/>
      <c r="B18" s="1415">
        <v>10</v>
      </c>
      <c r="C18" s="733" t="s">
        <v>1128</v>
      </c>
      <c r="D18" s="738">
        <v>0</v>
      </c>
      <c r="E18" s="102">
        <v>0</v>
      </c>
      <c r="F18" s="102">
        <v>0</v>
      </c>
      <c r="G18" s="739">
        <v>0</v>
      </c>
      <c r="H18" s="102">
        <v>1805</v>
      </c>
      <c r="I18" s="102">
        <v>0</v>
      </c>
      <c r="J18" s="631">
        <v>1805</v>
      </c>
      <c r="K18" s="738">
        <v>735</v>
      </c>
      <c r="L18" s="102">
        <v>0</v>
      </c>
      <c r="M18" s="739">
        <v>735</v>
      </c>
      <c r="N18" s="82"/>
    </row>
    <row r="19" spans="1:14" s="42" customFormat="1" ht="12.75">
      <c r="A19" s="82"/>
      <c r="B19" s="1416">
        <v>11</v>
      </c>
      <c r="C19" s="1417" t="s">
        <v>1129</v>
      </c>
      <c r="D19" s="1418">
        <v>0</v>
      </c>
      <c r="E19" s="1419">
        <v>0</v>
      </c>
      <c r="F19" s="1419">
        <v>0</v>
      </c>
      <c r="G19" s="1420">
        <v>0</v>
      </c>
      <c r="H19" s="1419">
        <v>0</v>
      </c>
      <c r="I19" s="1419">
        <v>0</v>
      </c>
      <c r="J19" s="1421">
        <v>0</v>
      </c>
      <c r="K19" s="1418">
        <v>46</v>
      </c>
      <c r="L19" s="1419">
        <v>0</v>
      </c>
      <c r="M19" s="1420">
        <v>46</v>
      </c>
      <c r="N19" s="82"/>
    </row>
    <row r="20" spans="1:14" s="42" customFormat="1" ht="12.75">
      <c r="A20" s="82"/>
      <c r="B20" s="255"/>
      <c r="C20" s="255"/>
      <c r="D20" s="255"/>
      <c r="E20" s="255"/>
      <c r="F20" s="255"/>
      <c r="G20" s="255"/>
      <c r="H20" s="255"/>
      <c r="I20" s="255"/>
      <c r="J20" s="255"/>
      <c r="K20" s="255"/>
      <c r="L20" s="255"/>
      <c r="M20" s="255"/>
      <c r="N20" s="82"/>
    </row>
    <row r="21" spans="1:14" s="42" customFormat="1" ht="15" customHeight="1">
      <c r="A21" s="82"/>
      <c r="B21" s="2139" t="s">
        <v>3</v>
      </c>
      <c r="C21" s="2140"/>
      <c r="D21" s="1411"/>
      <c r="E21" s="1412"/>
      <c r="F21" s="1412"/>
      <c r="G21" s="1413"/>
      <c r="H21" s="1412"/>
      <c r="I21" s="1412"/>
      <c r="J21" s="1414"/>
      <c r="K21" s="1411"/>
      <c r="L21" s="1412"/>
      <c r="M21" s="1413"/>
      <c r="N21" s="82"/>
    </row>
    <row r="22" spans="1:14" s="42" customFormat="1" ht="12.75">
      <c r="A22" s="82"/>
      <c r="B22" s="2141">
        <v>1</v>
      </c>
      <c r="C22" s="178" t="s">
        <v>1130</v>
      </c>
      <c r="D22" s="740">
        <v>323</v>
      </c>
      <c r="E22" s="735">
        <v>73</v>
      </c>
      <c r="F22" s="735">
        <v>0</v>
      </c>
      <c r="G22" s="741">
        <v>396</v>
      </c>
      <c r="H22" s="735">
        <v>10582</v>
      </c>
      <c r="I22" s="735">
        <v>0</v>
      </c>
      <c r="J22" s="736">
        <v>10582</v>
      </c>
      <c r="K22" s="740">
        <v>3117</v>
      </c>
      <c r="L22" s="735">
        <v>0</v>
      </c>
      <c r="M22" s="744">
        <v>3117</v>
      </c>
      <c r="N22" s="82"/>
    </row>
    <row r="23" spans="1:14" s="42" customFormat="1" ht="12.75">
      <c r="A23" s="82"/>
      <c r="B23" s="2141"/>
      <c r="C23" s="678" t="s">
        <v>1124</v>
      </c>
      <c r="D23" s="738"/>
      <c r="E23" s="102"/>
      <c r="F23" s="102"/>
      <c r="G23" s="742"/>
      <c r="H23" s="102"/>
      <c r="I23" s="102"/>
      <c r="J23" s="737"/>
      <c r="K23" s="738"/>
      <c r="L23" s="102"/>
      <c r="M23" s="742"/>
      <c r="N23" s="82"/>
    </row>
    <row r="24" spans="1:14" s="42" customFormat="1">
      <c r="A24" s="82"/>
      <c r="B24" s="1415">
        <v>2</v>
      </c>
      <c r="C24" s="733" t="s">
        <v>1119</v>
      </c>
      <c r="D24" s="738">
        <v>0</v>
      </c>
      <c r="E24" s="102">
        <v>0</v>
      </c>
      <c r="F24" s="102">
        <v>0</v>
      </c>
      <c r="G24" s="739">
        <v>0</v>
      </c>
      <c r="H24" s="102">
        <v>510</v>
      </c>
      <c r="I24" s="102">
        <v>0</v>
      </c>
      <c r="J24" s="631">
        <v>510</v>
      </c>
      <c r="K24" s="738">
        <v>0</v>
      </c>
      <c r="L24" s="102">
        <v>0</v>
      </c>
      <c r="M24" s="739">
        <v>0</v>
      </c>
      <c r="N24" s="82"/>
    </row>
    <row r="25" spans="1:14" s="42" customFormat="1" ht="12.75">
      <c r="A25" s="82"/>
      <c r="B25" s="1415">
        <v>3</v>
      </c>
      <c r="C25" s="733" t="s">
        <v>1120</v>
      </c>
      <c r="D25" s="738">
        <v>0</v>
      </c>
      <c r="E25" s="102">
        <v>0</v>
      </c>
      <c r="F25" s="102">
        <v>0</v>
      </c>
      <c r="G25" s="739">
        <v>0</v>
      </c>
      <c r="H25" s="102">
        <v>259</v>
      </c>
      <c r="I25" s="102">
        <v>0</v>
      </c>
      <c r="J25" s="631">
        <v>259</v>
      </c>
      <c r="K25" s="738">
        <v>1826</v>
      </c>
      <c r="L25" s="102">
        <v>0</v>
      </c>
      <c r="M25" s="739">
        <v>1826</v>
      </c>
      <c r="N25" s="82"/>
    </row>
    <row r="26" spans="1:14" s="42" customFormat="1" ht="12.75">
      <c r="A26" s="82"/>
      <c r="B26" s="1415">
        <v>4</v>
      </c>
      <c r="C26" s="733" t="s">
        <v>1121</v>
      </c>
      <c r="D26" s="738">
        <v>0</v>
      </c>
      <c r="E26" s="102">
        <v>0</v>
      </c>
      <c r="F26" s="102">
        <v>0</v>
      </c>
      <c r="G26" s="739">
        <v>0</v>
      </c>
      <c r="H26" s="102">
        <v>2756</v>
      </c>
      <c r="I26" s="102">
        <v>0</v>
      </c>
      <c r="J26" s="631">
        <v>2756</v>
      </c>
      <c r="K26" s="738">
        <v>259</v>
      </c>
      <c r="L26" s="102">
        <v>0</v>
      </c>
      <c r="M26" s="739">
        <v>259</v>
      </c>
      <c r="N26" s="82"/>
    </row>
    <row r="27" spans="1:14" s="42" customFormat="1" ht="12.75">
      <c r="A27" s="82"/>
      <c r="B27" s="1415">
        <v>5</v>
      </c>
      <c r="C27" s="733" t="s">
        <v>1122</v>
      </c>
      <c r="D27" s="738">
        <v>323</v>
      </c>
      <c r="E27" s="102">
        <v>73</v>
      </c>
      <c r="F27" s="102">
        <v>0</v>
      </c>
      <c r="G27" s="739">
        <v>396</v>
      </c>
      <c r="H27" s="102">
        <v>7057</v>
      </c>
      <c r="I27" s="102">
        <v>0</v>
      </c>
      <c r="J27" s="631">
        <v>7057</v>
      </c>
      <c r="K27" s="738">
        <v>1032</v>
      </c>
      <c r="L27" s="102">
        <v>0</v>
      </c>
      <c r="M27" s="739">
        <v>1032</v>
      </c>
      <c r="N27" s="82"/>
    </row>
    <row r="28" spans="1:14" s="42" customFormat="1" ht="12.75">
      <c r="A28" s="82"/>
      <c r="B28" s="2141">
        <v>6</v>
      </c>
      <c r="C28" s="178" t="s">
        <v>1123</v>
      </c>
      <c r="D28" s="743">
        <v>0</v>
      </c>
      <c r="E28" s="631">
        <v>0</v>
      </c>
      <c r="F28" s="631">
        <v>0</v>
      </c>
      <c r="G28" s="739">
        <v>0</v>
      </c>
      <c r="H28" s="631">
        <v>6574</v>
      </c>
      <c r="I28" s="631">
        <v>0</v>
      </c>
      <c r="J28" s="631">
        <v>6574</v>
      </c>
      <c r="K28" s="743">
        <v>1087</v>
      </c>
      <c r="L28" s="631">
        <v>0</v>
      </c>
      <c r="M28" s="739">
        <v>1087</v>
      </c>
      <c r="N28" s="82"/>
    </row>
    <row r="29" spans="1:14" s="42" customFormat="1" ht="12.75">
      <c r="A29" s="82"/>
      <c r="B29" s="2141"/>
      <c r="C29" s="678" t="s">
        <v>1124</v>
      </c>
      <c r="D29" s="738"/>
      <c r="E29" s="102"/>
      <c r="F29" s="102"/>
      <c r="G29" s="742"/>
      <c r="H29" s="102"/>
      <c r="I29" s="102"/>
      <c r="J29" s="737"/>
      <c r="K29" s="738"/>
      <c r="L29" s="102"/>
      <c r="M29" s="742"/>
      <c r="N29" s="82"/>
    </row>
    <row r="30" spans="1:14" s="42" customFormat="1" ht="12.75">
      <c r="A30" s="82"/>
      <c r="B30" s="1415">
        <v>7</v>
      </c>
      <c r="C30" s="733" t="s">
        <v>1125</v>
      </c>
      <c r="D30" s="738">
        <v>0</v>
      </c>
      <c r="E30" s="102">
        <v>0</v>
      </c>
      <c r="F30" s="102">
        <v>0</v>
      </c>
      <c r="G30" s="739">
        <v>0</v>
      </c>
      <c r="H30" s="102">
        <v>3479</v>
      </c>
      <c r="I30" s="102">
        <v>0</v>
      </c>
      <c r="J30" s="631">
        <v>3479</v>
      </c>
      <c r="K30" s="738">
        <v>0</v>
      </c>
      <c r="L30" s="102">
        <v>0</v>
      </c>
      <c r="M30" s="739">
        <v>0</v>
      </c>
      <c r="N30" s="82"/>
    </row>
    <row r="31" spans="1:14" s="42" customFormat="1" ht="25.5">
      <c r="A31" s="82"/>
      <c r="B31" s="1415">
        <v>8</v>
      </c>
      <c r="C31" s="733" t="s">
        <v>1126</v>
      </c>
      <c r="D31" s="738">
        <v>0</v>
      </c>
      <c r="E31" s="102">
        <v>0</v>
      </c>
      <c r="F31" s="102">
        <v>0</v>
      </c>
      <c r="G31" s="739">
        <v>0</v>
      </c>
      <c r="H31" s="102">
        <v>0</v>
      </c>
      <c r="I31" s="102">
        <v>0</v>
      </c>
      <c r="J31" s="631">
        <v>0</v>
      </c>
      <c r="K31" s="738">
        <v>0</v>
      </c>
      <c r="L31" s="102">
        <v>0</v>
      </c>
      <c r="M31" s="739">
        <v>0</v>
      </c>
      <c r="N31" s="82"/>
    </row>
    <row r="32" spans="1:14" s="42" customFormat="1" ht="25.5">
      <c r="A32" s="82"/>
      <c r="B32" s="1415">
        <v>9</v>
      </c>
      <c r="C32" s="733" t="s">
        <v>1127</v>
      </c>
      <c r="D32" s="738">
        <v>0</v>
      </c>
      <c r="E32" s="102">
        <v>0</v>
      </c>
      <c r="F32" s="102">
        <v>0</v>
      </c>
      <c r="G32" s="739">
        <v>0</v>
      </c>
      <c r="H32" s="102">
        <v>1217</v>
      </c>
      <c r="I32" s="102">
        <v>0</v>
      </c>
      <c r="J32" s="631">
        <v>1217</v>
      </c>
      <c r="K32" s="738">
        <v>305</v>
      </c>
      <c r="L32" s="102">
        <v>0</v>
      </c>
      <c r="M32" s="739">
        <v>305</v>
      </c>
      <c r="N32" s="82"/>
    </row>
    <row r="33" spans="1:14" s="42" customFormat="1" ht="12.75">
      <c r="A33" s="82"/>
      <c r="B33" s="1415">
        <v>10</v>
      </c>
      <c r="C33" s="733" t="s">
        <v>1128</v>
      </c>
      <c r="D33" s="738">
        <v>0</v>
      </c>
      <c r="E33" s="102">
        <v>0</v>
      </c>
      <c r="F33" s="102">
        <v>0</v>
      </c>
      <c r="G33" s="739">
        <v>0</v>
      </c>
      <c r="H33" s="102">
        <v>1878</v>
      </c>
      <c r="I33" s="102">
        <v>0</v>
      </c>
      <c r="J33" s="631">
        <v>1878</v>
      </c>
      <c r="K33" s="738">
        <v>736</v>
      </c>
      <c r="L33" s="102">
        <v>0</v>
      </c>
      <c r="M33" s="739">
        <v>736</v>
      </c>
      <c r="N33" s="82"/>
    </row>
    <row r="34" spans="1:14" s="42" customFormat="1" ht="12.75">
      <c r="A34" s="82"/>
      <c r="B34" s="1416">
        <v>11</v>
      </c>
      <c r="C34" s="1417" t="s">
        <v>1129</v>
      </c>
      <c r="D34" s="1418">
        <v>0</v>
      </c>
      <c r="E34" s="1419">
        <v>0</v>
      </c>
      <c r="F34" s="1419">
        <v>0</v>
      </c>
      <c r="G34" s="1420">
        <v>0</v>
      </c>
      <c r="H34" s="1419">
        <v>0</v>
      </c>
      <c r="I34" s="1419">
        <v>0</v>
      </c>
      <c r="J34" s="1421">
        <v>0</v>
      </c>
      <c r="K34" s="1418">
        <v>46</v>
      </c>
      <c r="L34" s="1419">
        <v>0</v>
      </c>
      <c r="M34" s="1420">
        <v>46</v>
      </c>
      <c r="N34" s="82"/>
    </row>
    <row r="35" spans="1:14" s="42" customFormat="1" ht="12.75">
      <c r="A35" s="82"/>
      <c r="B35" s="255"/>
      <c r="C35" s="255"/>
      <c r="D35" s="255"/>
      <c r="E35" s="255"/>
      <c r="F35" s="255"/>
      <c r="G35" s="255"/>
      <c r="H35" s="255"/>
      <c r="I35" s="255"/>
      <c r="J35" s="255"/>
      <c r="K35" s="255"/>
      <c r="L35" s="255"/>
      <c r="M35" s="255"/>
      <c r="N35" s="82"/>
    </row>
    <row r="36" spans="1:14" s="42" customFormat="1" ht="15" customHeight="1">
      <c r="A36" s="82"/>
      <c r="B36" s="2139" t="s">
        <v>130</v>
      </c>
      <c r="C36" s="2140"/>
      <c r="D36" s="1411"/>
      <c r="E36" s="1412"/>
      <c r="F36" s="1412"/>
      <c r="G36" s="1413"/>
      <c r="H36" s="1412"/>
      <c r="I36" s="1412"/>
      <c r="J36" s="1414"/>
      <c r="K36" s="1411"/>
      <c r="L36" s="1412"/>
      <c r="M36" s="1413"/>
      <c r="N36" s="82"/>
    </row>
    <row r="37" spans="1:14" s="42" customFormat="1" ht="12.75">
      <c r="A37" s="82"/>
      <c r="B37" s="2141">
        <v>1</v>
      </c>
      <c r="C37" s="178" t="s">
        <v>1130</v>
      </c>
      <c r="D37" s="740">
        <v>378</v>
      </c>
      <c r="E37" s="735">
        <v>76</v>
      </c>
      <c r="F37" s="735">
        <v>0</v>
      </c>
      <c r="G37" s="741">
        <v>454</v>
      </c>
      <c r="H37" s="735">
        <v>10207</v>
      </c>
      <c r="I37" s="735">
        <v>0</v>
      </c>
      <c r="J37" s="736">
        <v>10207</v>
      </c>
      <c r="K37" s="740">
        <v>3141</v>
      </c>
      <c r="L37" s="735">
        <v>0</v>
      </c>
      <c r="M37" s="744">
        <v>3141</v>
      </c>
      <c r="N37" s="82"/>
    </row>
    <row r="38" spans="1:14" s="42" customFormat="1" ht="12.75">
      <c r="A38" s="82"/>
      <c r="B38" s="2141"/>
      <c r="C38" s="678" t="s">
        <v>1124</v>
      </c>
      <c r="D38" s="738"/>
      <c r="E38" s="102"/>
      <c r="F38" s="102"/>
      <c r="G38" s="742"/>
      <c r="H38" s="102"/>
      <c r="I38" s="102"/>
      <c r="J38" s="737"/>
      <c r="K38" s="738"/>
      <c r="L38" s="102"/>
      <c r="M38" s="742"/>
      <c r="N38" s="82"/>
    </row>
    <row r="39" spans="1:14" s="42" customFormat="1">
      <c r="A39" s="82"/>
      <c r="B39" s="1415">
        <v>2</v>
      </c>
      <c r="C39" s="733" t="s">
        <v>1119</v>
      </c>
      <c r="D39" s="738">
        <v>0</v>
      </c>
      <c r="E39" s="102">
        <v>0</v>
      </c>
      <c r="F39" s="102">
        <v>0</v>
      </c>
      <c r="G39" s="739">
        <v>0</v>
      </c>
      <c r="H39" s="102">
        <v>510</v>
      </c>
      <c r="I39" s="102">
        <v>0</v>
      </c>
      <c r="J39" s="631">
        <v>510</v>
      </c>
      <c r="K39" s="738">
        <v>0</v>
      </c>
      <c r="L39" s="102">
        <v>0</v>
      </c>
      <c r="M39" s="739">
        <v>0</v>
      </c>
      <c r="N39" s="82"/>
    </row>
    <row r="40" spans="1:14" s="42" customFormat="1" ht="12.75">
      <c r="A40" s="82"/>
      <c r="B40" s="1415">
        <v>3</v>
      </c>
      <c r="C40" s="733" t="s">
        <v>1120</v>
      </c>
      <c r="D40" s="738">
        <v>0</v>
      </c>
      <c r="E40" s="102">
        <v>0</v>
      </c>
      <c r="F40" s="102">
        <v>0</v>
      </c>
      <c r="G40" s="739">
        <v>0</v>
      </c>
      <c r="H40" s="102">
        <v>252</v>
      </c>
      <c r="I40" s="102">
        <v>0</v>
      </c>
      <c r="J40" s="631">
        <v>252</v>
      </c>
      <c r="K40" s="738">
        <v>1825</v>
      </c>
      <c r="L40" s="102">
        <v>0</v>
      </c>
      <c r="M40" s="739">
        <v>1825</v>
      </c>
      <c r="N40" s="82"/>
    </row>
    <row r="41" spans="1:14" s="42" customFormat="1" ht="12.75">
      <c r="A41" s="82"/>
      <c r="B41" s="1415">
        <v>4</v>
      </c>
      <c r="C41" s="733" t="s">
        <v>1121</v>
      </c>
      <c r="D41" s="738">
        <v>0</v>
      </c>
      <c r="E41" s="102">
        <v>0</v>
      </c>
      <c r="F41" s="102">
        <v>0</v>
      </c>
      <c r="G41" s="739">
        <v>0</v>
      </c>
      <c r="H41" s="102">
        <v>2221</v>
      </c>
      <c r="I41" s="102">
        <v>0</v>
      </c>
      <c r="J41" s="631">
        <v>2221</v>
      </c>
      <c r="K41" s="738">
        <v>303</v>
      </c>
      <c r="L41" s="102">
        <v>0</v>
      </c>
      <c r="M41" s="739">
        <v>303</v>
      </c>
      <c r="N41" s="82"/>
    </row>
    <row r="42" spans="1:14" s="42" customFormat="1" ht="12.75">
      <c r="A42" s="82"/>
      <c r="B42" s="1415">
        <v>5</v>
      </c>
      <c r="C42" s="733" t="s">
        <v>1122</v>
      </c>
      <c r="D42" s="738">
        <v>378</v>
      </c>
      <c r="E42" s="102">
        <v>76</v>
      </c>
      <c r="F42" s="102">
        <v>0</v>
      </c>
      <c r="G42" s="739">
        <v>454</v>
      </c>
      <c r="H42" s="102">
        <v>7224</v>
      </c>
      <c r="I42" s="102">
        <v>0</v>
      </c>
      <c r="J42" s="631">
        <v>7224</v>
      </c>
      <c r="K42" s="738">
        <v>1013</v>
      </c>
      <c r="L42" s="102">
        <v>0</v>
      </c>
      <c r="M42" s="739">
        <v>1013</v>
      </c>
      <c r="N42" s="82"/>
    </row>
    <row r="43" spans="1:14" s="42" customFormat="1" ht="12.75">
      <c r="A43" s="82"/>
      <c r="B43" s="2141">
        <v>6</v>
      </c>
      <c r="C43" s="178" t="s">
        <v>1123</v>
      </c>
      <c r="D43" s="743">
        <v>0</v>
      </c>
      <c r="E43" s="631">
        <v>0</v>
      </c>
      <c r="F43" s="631">
        <v>0</v>
      </c>
      <c r="G43" s="739">
        <v>0</v>
      </c>
      <c r="H43" s="631">
        <v>6142</v>
      </c>
      <c r="I43" s="631">
        <v>0</v>
      </c>
      <c r="J43" s="631">
        <v>6142</v>
      </c>
      <c r="K43" s="743">
        <v>1097</v>
      </c>
      <c r="L43" s="631">
        <v>0</v>
      </c>
      <c r="M43" s="739">
        <v>1097</v>
      </c>
      <c r="N43" s="82"/>
    </row>
    <row r="44" spans="1:14" s="42" customFormat="1" ht="12.75">
      <c r="A44" s="82"/>
      <c r="B44" s="2141"/>
      <c r="C44" s="678" t="s">
        <v>1124</v>
      </c>
      <c r="D44" s="738"/>
      <c r="E44" s="102"/>
      <c r="F44" s="102"/>
      <c r="G44" s="742"/>
      <c r="H44" s="102"/>
      <c r="I44" s="102"/>
      <c r="J44" s="737"/>
      <c r="K44" s="738"/>
      <c r="L44" s="102"/>
      <c r="M44" s="742"/>
      <c r="N44" s="82"/>
    </row>
    <row r="45" spans="1:14" s="42" customFormat="1" ht="12.75">
      <c r="A45" s="82"/>
      <c r="B45" s="1415">
        <v>7</v>
      </c>
      <c r="C45" s="733" t="s">
        <v>1125</v>
      </c>
      <c r="D45" s="738">
        <v>0</v>
      </c>
      <c r="E45" s="102">
        <v>0</v>
      </c>
      <c r="F45" s="102">
        <v>0</v>
      </c>
      <c r="G45" s="739">
        <v>0</v>
      </c>
      <c r="H45" s="102">
        <v>2965</v>
      </c>
      <c r="I45" s="102">
        <v>0</v>
      </c>
      <c r="J45" s="631">
        <v>2965</v>
      </c>
      <c r="K45" s="738">
        <v>0</v>
      </c>
      <c r="L45" s="102">
        <v>0</v>
      </c>
      <c r="M45" s="739">
        <v>0</v>
      </c>
      <c r="N45" s="82"/>
    </row>
    <row r="46" spans="1:14" s="42" customFormat="1" ht="25.5">
      <c r="A46" s="82"/>
      <c r="B46" s="1415">
        <v>8</v>
      </c>
      <c r="C46" s="733" t="s">
        <v>1126</v>
      </c>
      <c r="D46" s="738">
        <v>0</v>
      </c>
      <c r="E46" s="102">
        <v>0</v>
      </c>
      <c r="F46" s="102">
        <v>0</v>
      </c>
      <c r="G46" s="739">
        <v>0</v>
      </c>
      <c r="H46" s="102">
        <v>0</v>
      </c>
      <c r="I46" s="102">
        <v>0</v>
      </c>
      <c r="J46" s="631">
        <v>0</v>
      </c>
      <c r="K46" s="738">
        <v>0</v>
      </c>
      <c r="L46" s="102">
        <v>0</v>
      </c>
      <c r="M46" s="739">
        <v>0</v>
      </c>
      <c r="N46" s="82"/>
    </row>
    <row r="47" spans="1:14" s="42" customFormat="1" ht="25.5">
      <c r="A47" s="82"/>
      <c r="B47" s="1415">
        <v>9</v>
      </c>
      <c r="C47" s="733" t="s">
        <v>1127</v>
      </c>
      <c r="D47" s="738">
        <v>0</v>
      </c>
      <c r="E47" s="102">
        <v>0</v>
      </c>
      <c r="F47" s="102">
        <v>0</v>
      </c>
      <c r="G47" s="739">
        <v>0</v>
      </c>
      <c r="H47" s="102">
        <v>1193</v>
      </c>
      <c r="I47" s="102">
        <v>0</v>
      </c>
      <c r="J47" s="631">
        <v>1193</v>
      </c>
      <c r="K47" s="738">
        <v>298</v>
      </c>
      <c r="L47" s="102">
        <v>0</v>
      </c>
      <c r="M47" s="739">
        <v>298</v>
      </c>
      <c r="N47" s="82"/>
    </row>
    <row r="48" spans="1:14" s="42" customFormat="1" ht="12.75">
      <c r="A48" s="82"/>
      <c r="B48" s="1415">
        <v>10</v>
      </c>
      <c r="C48" s="733" t="s">
        <v>1128</v>
      </c>
      <c r="D48" s="738">
        <v>0</v>
      </c>
      <c r="E48" s="102">
        <v>0</v>
      </c>
      <c r="F48" s="102">
        <v>0</v>
      </c>
      <c r="G48" s="739">
        <v>0</v>
      </c>
      <c r="H48" s="102">
        <v>1984</v>
      </c>
      <c r="I48" s="102">
        <v>0</v>
      </c>
      <c r="J48" s="631">
        <v>1984</v>
      </c>
      <c r="K48" s="738">
        <v>754</v>
      </c>
      <c r="L48" s="102">
        <v>0</v>
      </c>
      <c r="M48" s="739">
        <v>754</v>
      </c>
      <c r="N48" s="82"/>
    </row>
    <row r="49" spans="1:14" s="42" customFormat="1" ht="12.75">
      <c r="A49" s="82"/>
      <c r="B49" s="1416">
        <v>11</v>
      </c>
      <c r="C49" s="1417" t="s">
        <v>1129</v>
      </c>
      <c r="D49" s="1418">
        <v>0</v>
      </c>
      <c r="E49" s="1419">
        <v>0</v>
      </c>
      <c r="F49" s="1419">
        <v>0</v>
      </c>
      <c r="G49" s="1420">
        <v>0</v>
      </c>
      <c r="H49" s="1419">
        <v>0</v>
      </c>
      <c r="I49" s="1419">
        <v>0</v>
      </c>
      <c r="J49" s="1421">
        <v>0</v>
      </c>
      <c r="K49" s="1418">
        <v>45</v>
      </c>
      <c r="L49" s="1419">
        <v>0</v>
      </c>
      <c r="M49" s="1420">
        <v>45</v>
      </c>
      <c r="N49" s="82"/>
    </row>
    <row r="50" spans="1:14" s="42" customFormat="1" ht="12.75">
      <c r="A50" s="82"/>
      <c r="B50" s="255"/>
      <c r="C50" s="255"/>
      <c r="D50" s="255"/>
      <c r="E50" s="255"/>
      <c r="F50" s="255"/>
      <c r="G50" s="255"/>
      <c r="H50" s="255"/>
      <c r="I50" s="255"/>
      <c r="J50" s="255"/>
      <c r="K50" s="255"/>
      <c r="L50" s="255"/>
      <c r="M50" s="255"/>
      <c r="N50" s="82"/>
    </row>
    <row r="51" spans="1:14" s="42" customFormat="1" ht="15" customHeight="1">
      <c r="A51" s="82"/>
      <c r="B51" s="2139" t="s">
        <v>131</v>
      </c>
      <c r="C51" s="2140"/>
      <c r="D51" s="1411"/>
      <c r="E51" s="1412"/>
      <c r="F51" s="1412"/>
      <c r="G51" s="1413"/>
      <c r="H51" s="1412"/>
      <c r="I51" s="1412"/>
      <c r="J51" s="1414"/>
      <c r="K51" s="1411"/>
      <c r="L51" s="1412"/>
      <c r="M51" s="1413"/>
      <c r="N51" s="82"/>
    </row>
    <row r="52" spans="1:14" s="42" customFormat="1" ht="12.75">
      <c r="A52" s="82"/>
      <c r="B52" s="2141">
        <v>1</v>
      </c>
      <c r="C52" s="178" t="s">
        <v>1130</v>
      </c>
      <c r="D52" s="740">
        <v>446</v>
      </c>
      <c r="E52" s="735">
        <v>131</v>
      </c>
      <c r="F52" s="735">
        <v>0</v>
      </c>
      <c r="G52" s="741">
        <v>578</v>
      </c>
      <c r="H52" s="735">
        <v>10645</v>
      </c>
      <c r="I52" s="735">
        <v>0</v>
      </c>
      <c r="J52" s="736">
        <v>10645</v>
      </c>
      <c r="K52" s="740">
        <v>3273</v>
      </c>
      <c r="L52" s="735">
        <v>0</v>
      </c>
      <c r="M52" s="744">
        <v>3273</v>
      </c>
      <c r="N52" s="82"/>
    </row>
    <row r="53" spans="1:14" s="42" customFormat="1" ht="12.75">
      <c r="A53" s="82"/>
      <c r="B53" s="2141"/>
      <c r="C53" s="678" t="s">
        <v>1124</v>
      </c>
      <c r="D53" s="738"/>
      <c r="E53" s="102"/>
      <c r="F53" s="102"/>
      <c r="G53" s="742"/>
      <c r="H53" s="102"/>
      <c r="I53" s="102"/>
      <c r="J53" s="737"/>
      <c r="K53" s="738"/>
      <c r="L53" s="102"/>
      <c r="M53" s="742"/>
      <c r="N53" s="82"/>
    </row>
    <row r="54" spans="1:14" s="42" customFormat="1">
      <c r="A54" s="82"/>
      <c r="B54" s="1415">
        <v>2</v>
      </c>
      <c r="C54" s="733" t="s">
        <v>1119</v>
      </c>
      <c r="D54" s="738">
        <v>0</v>
      </c>
      <c r="E54" s="102">
        <v>0</v>
      </c>
      <c r="F54" s="102">
        <v>0</v>
      </c>
      <c r="G54" s="739">
        <v>0</v>
      </c>
      <c r="H54" s="102">
        <v>510</v>
      </c>
      <c r="I54" s="102">
        <v>0</v>
      </c>
      <c r="J54" s="631">
        <v>510</v>
      </c>
      <c r="K54" s="738">
        <v>0</v>
      </c>
      <c r="L54" s="102">
        <v>0</v>
      </c>
      <c r="M54" s="739">
        <v>0</v>
      </c>
      <c r="N54" s="82"/>
    </row>
    <row r="55" spans="1:14" s="42" customFormat="1" ht="12.75">
      <c r="A55" s="82"/>
      <c r="B55" s="1415">
        <v>3</v>
      </c>
      <c r="C55" s="733" t="s">
        <v>1120</v>
      </c>
      <c r="D55" s="738">
        <v>0</v>
      </c>
      <c r="E55" s="102">
        <v>0</v>
      </c>
      <c r="F55" s="102">
        <v>0</v>
      </c>
      <c r="G55" s="739">
        <v>0</v>
      </c>
      <c r="H55" s="102">
        <v>255</v>
      </c>
      <c r="I55" s="102">
        <v>0</v>
      </c>
      <c r="J55" s="631">
        <v>255</v>
      </c>
      <c r="K55" s="738">
        <v>1826</v>
      </c>
      <c r="L55" s="102">
        <v>0</v>
      </c>
      <c r="M55" s="739">
        <v>1826</v>
      </c>
      <c r="N55" s="82"/>
    </row>
    <row r="56" spans="1:14" s="42" customFormat="1" ht="12.75">
      <c r="A56" s="82"/>
      <c r="B56" s="1415">
        <v>4</v>
      </c>
      <c r="C56" s="733" t="s">
        <v>1121</v>
      </c>
      <c r="D56" s="738">
        <v>0</v>
      </c>
      <c r="E56" s="102">
        <v>0</v>
      </c>
      <c r="F56" s="102">
        <v>0</v>
      </c>
      <c r="G56" s="739">
        <v>0</v>
      </c>
      <c r="H56" s="102">
        <v>2169</v>
      </c>
      <c r="I56" s="102">
        <v>0</v>
      </c>
      <c r="J56" s="631">
        <v>2169</v>
      </c>
      <c r="K56" s="738">
        <v>399</v>
      </c>
      <c r="L56" s="102">
        <v>0</v>
      </c>
      <c r="M56" s="739">
        <v>399</v>
      </c>
      <c r="N56" s="82"/>
    </row>
    <row r="57" spans="1:14" s="42" customFormat="1" ht="12.75">
      <c r="A57" s="82"/>
      <c r="B57" s="1415">
        <v>5</v>
      </c>
      <c r="C57" s="733" t="s">
        <v>1122</v>
      </c>
      <c r="D57" s="738">
        <v>446</v>
      </c>
      <c r="E57" s="102">
        <v>131</v>
      </c>
      <c r="F57" s="102">
        <v>0</v>
      </c>
      <c r="G57" s="739">
        <v>578</v>
      </c>
      <c r="H57" s="102">
        <v>7711</v>
      </c>
      <c r="I57" s="102">
        <v>0</v>
      </c>
      <c r="J57" s="631">
        <v>7711</v>
      </c>
      <c r="K57" s="738">
        <v>1048</v>
      </c>
      <c r="L57" s="102">
        <v>0</v>
      </c>
      <c r="M57" s="739">
        <v>1048</v>
      </c>
      <c r="N57" s="82"/>
    </row>
    <row r="58" spans="1:14" s="42" customFormat="1" ht="12.75">
      <c r="A58" s="82"/>
      <c r="B58" s="2141">
        <v>6</v>
      </c>
      <c r="C58" s="178" t="s">
        <v>1123</v>
      </c>
      <c r="D58" s="743">
        <v>0</v>
      </c>
      <c r="E58" s="631">
        <v>0</v>
      </c>
      <c r="F58" s="631">
        <v>0</v>
      </c>
      <c r="G58" s="739">
        <v>0</v>
      </c>
      <c r="H58" s="631">
        <v>6087</v>
      </c>
      <c r="I58" s="631">
        <v>0</v>
      </c>
      <c r="J58" s="631">
        <v>6087</v>
      </c>
      <c r="K58" s="743">
        <v>1181</v>
      </c>
      <c r="L58" s="631">
        <v>0</v>
      </c>
      <c r="M58" s="739">
        <v>1181</v>
      </c>
      <c r="N58" s="82"/>
    </row>
    <row r="59" spans="1:14" s="42" customFormat="1" ht="12.75">
      <c r="A59" s="82"/>
      <c r="B59" s="2141"/>
      <c r="C59" s="678" t="s">
        <v>1124</v>
      </c>
      <c r="D59" s="738"/>
      <c r="E59" s="102"/>
      <c r="F59" s="102"/>
      <c r="G59" s="742"/>
      <c r="H59" s="102"/>
      <c r="I59" s="102"/>
      <c r="J59" s="737"/>
      <c r="K59" s="738"/>
      <c r="L59" s="102"/>
      <c r="M59" s="742"/>
      <c r="N59" s="82"/>
    </row>
    <row r="60" spans="1:14" s="42" customFormat="1" ht="12.75">
      <c r="A60" s="82"/>
      <c r="B60" s="1415">
        <v>7</v>
      </c>
      <c r="C60" s="733" t="s">
        <v>1125</v>
      </c>
      <c r="D60" s="738">
        <v>0</v>
      </c>
      <c r="E60" s="102">
        <v>0</v>
      </c>
      <c r="F60" s="102">
        <v>0</v>
      </c>
      <c r="G60" s="739">
        <v>0</v>
      </c>
      <c r="H60" s="102">
        <v>3327</v>
      </c>
      <c r="I60" s="102">
        <v>0</v>
      </c>
      <c r="J60" s="631">
        <v>3327</v>
      </c>
      <c r="K60" s="738">
        <v>0</v>
      </c>
      <c r="L60" s="102">
        <v>0</v>
      </c>
      <c r="M60" s="739">
        <v>0</v>
      </c>
      <c r="N60" s="82"/>
    </row>
    <row r="61" spans="1:14" s="42" customFormat="1" ht="25.5">
      <c r="A61" s="82"/>
      <c r="B61" s="1415">
        <v>8</v>
      </c>
      <c r="C61" s="733" t="s">
        <v>1126</v>
      </c>
      <c r="D61" s="738">
        <v>0</v>
      </c>
      <c r="E61" s="102">
        <v>0</v>
      </c>
      <c r="F61" s="102">
        <v>0</v>
      </c>
      <c r="G61" s="739">
        <v>0</v>
      </c>
      <c r="H61" s="102">
        <v>0</v>
      </c>
      <c r="I61" s="102">
        <v>0</v>
      </c>
      <c r="J61" s="631">
        <v>0</v>
      </c>
      <c r="K61" s="738">
        <v>0</v>
      </c>
      <c r="L61" s="102">
        <v>0</v>
      </c>
      <c r="M61" s="739">
        <v>0</v>
      </c>
      <c r="N61" s="82"/>
    </row>
    <row r="62" spans="1:14" s="42" customFormat="1" ht="25.5">
      <c r="A62" s="82"/>
      <c r="B62" s="1415">
        <v>9</v>
      </c>
      <c r="C62" s="733" t="s">
        <v>1127</v>
      </c>
      <c r="D62" s="738">
        <v>0</v>
      </c>
      <c r="E62" s="102">
        <v>0</v>
      </c>
      <c r="F62" s="102">
        <v>0</v>
      </c>
      <c r="G62" s="739">
        <v>0</v>
      </c>
      <c r="H62" s="102">
        <v>1279</v>
      </c>
      <c r="I62" s="102">
        <v>0</v>
      </c>
      <c r="J62" s="631">
        <v>1279</v>
      </c>
      <c r="K62" s="738">
        <v>309</v>
      </c>
      <c r="L62" s="102">
        <v>0</v>
      </c>
      <c r="M62" s="739">
        <v>309</v>
      </c>
      <c r="N62" s="82"/>
    </row>
    <row r="63" spans="1:14" s="42" customFormat="1" ht="12.75">
      <c r="A63" s="82"/>
      <c r="B63" s="1415">
        <v>10</v>
      </c>
      <c r="C63" s="733" t="s">
        <v>1128</v>
      </c>
      <c r="D63" s="738">
        <v>0</v>
      </c>
      <c r="E63" s="102">
        <v>0</v>
      </c>
      <c r="F63" s="102">
        <v>0</v>
      </c>
      <c r="G63" s="739">
        <v>0</v>
      </c>
      <c r="H63" s="102">
        <v>1481</v>
      </c>
      <c r="I63" s="102">
        <v>0</v>
      </c>
      <c r="J63" s="631">
        <v>1481</v>
      </c>
      <c r="K63" s="738">
        <v>826</v>
      </c>
      <c r="L63" s="102">
        <v>0</v>
      </c>
      <c r="M63" s="739">
        <v>826</v>
      </c>
      <c r="N63" s="82"/>
    </row>
    <row r="64" spans="1:14" s="42" customFormat="1" ht="12.75">
      <c r="A64" s="82"/>
      <c r="B64" s="1416">
        <v>11</v>
      </c>
      <c r="C64" s="1417" t="s">
        <v>1129</v>
      </c>
      <c r="D64" s="1418">
        <v>0</v>
      </c>
      <c r="E64" s="1419">
        <v>0</v>
      </c>
      <c r="F64" s="1419">
        <v>0</v>
      </c>
      <c r="G64" s="1420">
        <v>0</v>
      </c>
      <c r="H64" s="1419">
        <v>0</v>
      </c>
      <c r="I64" s="1419">
        <v>0</v>
      </c>
      <c r="J64" s="1421">
        <v>0</v>
      </c>
      <c r="K64" s="1418">
        <v>46</v>
      </c>
      <c r="L64" s="1419">
        <v>0</v>
      </c>
      <c r="M64" s="1420">
        <v>46</v>
      </c>
      <c r="N64" s="82"/>
    </row>
    <row r="65" spans="1:42" s="42" customFormat="1" ht="6.6" customHeight="1">
      <c r="A65" s="82"/>
      <c r="B65" s="255"/>
      <c r="C65" s="255"/>
      <c r="D65" s="255"/>
      <c r="E65" s="255"/>
      <c r="F65" s="255"/>
      <c r="G65" s="255"/>
      <c r="H65" s="255"/>
      <c r="I65" s="255"/>
      <c r="J65" s="255"/>
      <c r="K65" s="255"/>
      <c r="L65" s="255"/>
      <c r="M65" s="255"/>
      <c r="N65" s="82"/>
    </row>
    <row r="66" spans="1:42" s="42" customFormat="1" ht="12.75">
      <c r="A66" s="82"/>
      <c r="B66" s="2010" t="s">
        <v>1131</v>
      </c>
      <c r="C66" s="2010"/>
      <c r="D66" s="2010"/>
      <c r="E66" s="2010"/>
      <c r="F66" s="2010"/>
      <c r="G66" s="2010"/>
      <c r="H66" s="2010"/>
      <c r="I66" s="2010"/>
      <c r="J66" s="2010"/>
      <c r="K66" s="2010"/>
      <c r="L66" s="2010"/>
      <c r="M66" s="2010"/>
      <c r="N66" s="181"/>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row>
    <row r="67" spans="1:42" s="42" customFormat="1" ht="12.75">
      <c r="A67" s="82"/>
      <c r="B67" s="2010" t="s">
        <v>1132</v>
      </c>
      <c r="C67" s="2010"/>
      <c r="D67" s="2010"/>
      <c r="E67" s="2010"/>
      <c r="F67" s="2010"/>
      <c r="G67" s="2010"/>
      <c r="H67" s="2010"/>
      <c r="I67" s="2010"/>
      <c r="J67" s="2010"/>
      <c r="K67" s="2010"/>
      <c r="L67" s="2010"/>
      <c r="M67" s="2010"/>
      <c r="N67" s="181"/>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row>
    <row r="68" spans="1:42" s="42" customFormat="1" ht="12.75">
      <c r="A68" s="82"/>
      <c r="B68" s="2010" t="s">
        <v>1133</v>
      </c>
      <c r="C68" s="2010"/>
      <c r="D68" s="2010"/>
      <c r="E68" s="2010"/>
      <c r="F68" s="2010"/>
      <c r="G68" s="2010"/>
      <c r="H68" s="2010"/>
      <c r="I68" s="2010"/>
      <c r="J68" s="2010"/>
      <c r="K68" s="2010"/>
      <c r="L68" s="2010"/>
      <c r="M68" s="2010"/>
      <c r="N68" s="181"/>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row>
    <row r="69" spans="1:42" s="42" customFormat="1" ht="12.75">
      <c r="A69" s="82"/>
      <c r="B69" s="2010" t="s">
        <v>1134</v>
      </c>
      <c r="C69" s="2010"/>
      <c r="D69" s="2010"/>
      <c r="E69" s="2010"/>
      <c r="F69" s="2010"/>
      <c r="G69" s="2010"/>
      <c r="H69" s="2010"/>
      <c r="I69" s="2010"/>
      <c r="J69" s="2010"/>
      <c r="K69" s="2010"/>
      <c r="L69" s="2010"/>
      <c r="M69" s="2010"/>
      <c r="N69" s="181"/>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row>
    <row r="70" spans="1:42" s="42" customFormat="1" ht="12.75">
      <c r="A70" s="82"/>
      <c r="B70" s="2010" t="s">
        <v>1135</v>
      </c>
      <c r="C70" s="2010"/>
      <c r="D70" s="2010"/>
      <c r="E70" s="2010"/>
      <c r="F70" s="2010"/>
      <c r="G70" s="2010"/>
      <c r="H70" s="2010"/>
      <c r="I70" s="2010"/>
      <c r="J70" s="2010"/>
      <c r="K70" s="2010"/>
      <c r="L70" s="2010"/>
      <c r="M70" s="2010"/>
      <c r="N70" s="181"/>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row>
    <row r="71" spans="1:42" s="42" customFormat="1" ht="5.85" customHeight="1">
      <c r="A71" s="82"/>
      <c r="B71" s="82"/>
      <c r="C71" s="82"/>
      <c r="D71" s="82"/>
      <c r="E71" s="82"/>
      <c r="F71" s="82"/>
      <c r="G71" s="82"/>
      <c r="H71" s="82"/>
      <c r="I71" s="82"/>
      <c r="J71" s="82"/>
      <c r="K71" s="82"/>
      <c r="L71" s="82"/>
      <c r="M71" s="82"/>
      <c r="N71" s="82"/>
    </row>
    <row r="72" spans="1:42" s="42" customFormat="1" ht="12.75" hidden="1">
      <c r="A72" s="82"/>
    </row>
    <row r="73" spans="1:42" s="42" customFormat="1" ht="12.75" hidden="1">
      <c r="A73" s="82"/>
    </row>
    <row r="74" spans="1:42" s="42" customFormat="1" ht="12.75" hidden="1">
      <c r="A74" s="82"/>
    </row>
    <row r="75" spans="1:42" s="42" customFormat="1" ht="12.75" hidden="1">
      <c r="A75" s="82"/>
    </row>
    <row r="76" spans="1:42" s="42" customFormat="1" ht="12.75" hidden="1">
      <c r="A76" s="82"/>
    </row>
    <row r="77" spans="1:42" s="42" customFormat="1" ht="12.75" hidden="1">
      <c r="A77" s="82"/>
    </row>
    <row r="78" spans="1:42" s="42" customFormat="1" ht="12.75" hidden="1">
      <c r="A78" s="82"/>
    </row>
    <row r="79" spans="1:42" s="42" customFormat="1" ht="12.75" hidden="1">
      <c r="A79" s="82"/>
    </row>
    <row r="80" spans="1:42" s="42" customFormat="1" ht="12.75" hidden="1">
      <c r="A80" s="82"/>
    </row>
    <row r="81" spans="1:1" s="42" customFormat="1" ht="12.75" hidden="1">
      <c r="A81" s="82"/>
    </row>
    <row r="82" spans="1:1" s="42" customFormat="1" ht="12.75" hidden="1">
      <c r="A82" s="82"/>
    </row>
    <row r="83" spans="1:1" s="42" customFormat="1" ht="12.75" hidden="1">
      <c r="A83" s="82"/>
    </row>
    <row r="84" spans="1:1" s="42" customFormat="1" ht="12.75" hidden="1">
      <c r="A84" s="82"/>
    </row>
    <row r="85" spans="1:1" s="42" customFormat="1" ht="12.75" hidden="1">
      <c r="A85" s="82"/>
    </row>
    <row r="86" spans="1:1" s="42" customFormat="1" ht="12.75" hidden="1">
      <c r="A86" s="82"/>
    </row>
    <row r="87" spans="1:1" s="42" customFormat="1" ht="12.75" hidden="1">
      <c r="A87" s="82"/>
    </row>
    <row r="88" spans="1:1" s="42" customFormat="1" ht="12.75" hidden="1">
      <c r="A88" s="82"/>
    </row>
    <row r="89" spans="1:1" s="42" customFormat="1" ht="12.75" hidden="1">
      <c r="A89" s="82"/>
    </row>
    <row r="90" spans="1:1" s="42" customFormat="1" ht="12.75" hidden="1">
      <c r="A90" s="82"/>
    </row>
    <row r="91" spans="1:1" s="42" customFormat="1" ht="12.75" hidden="1">
      <c r="A91" s="82"/>
    </row>
    <row r="92" spans="1:1" s="42" customFormat="1" ht="12.75" hidden="1">
      <c r="A92" s="82"/>
    </row>
    <row r="93" spans="1:1" s="42" customFormat="1" ht="12.75" hidden="1">
      <c r="A93" s="82"/>
    </row>
    <row r="94" spans="1:1" s="42" customFormat="1" ht="12.75" hidden="1">
      <c r="A94" s="82"/>
    </row>
    <row r="95" spans="1:1" s="42" customFormat="1" ht="12.75" hidden="1">
      <c r="A95" s="82"/>
    </row>
    <row r="96" spans="1:1" s="42" customFormat="1" ht="12.75" hidden="1">
      <c r="A96" s="82"/>
    </row>
    <row r="97" spans="1:1" s="42" customFormat="1" ht="12.75" hidden="1">
      <c r="A97" s="82"/>
    </row>
    <row r="98" spans="1:1" s="42" customFormat="1" ht="12.75" hidden="1">
      <c r="A98" s="82"/>
    </row>
    <row r="99" spans="1:1" s="42" customFormat="1" ht="12.75" hidden="1">
      <c r="A99" s="82"/>
    </row>
    <row r="100" spans="1:1" s="42" customFormat="1" ht="12.75" hidden="1">
      <c r="A100" s="82"/>
    </row>
    <row r="101" spans="1:1" s="42" customFormat="1" ht="12.75" hidden="1">
      <c r="A101" s="82"/>
    </row>
    <row r="102" spans="1:1" s="42" customFormat="1" ht="12.75" hidden="1">
      <c r="A102" s="82"/>
    </row>
    <row r="103" spans="1:1" s="42" customFormat="1" ht="12.75" hidden="1">
      <c r="A103" s="82"/>
    </row>
    <row r="104" spans="1:1" s="42" customFormat="1" ht="12.75" hidden="1">
      <c r="A104" s="82"/>
    </row>
    <row r="105" spans="1:1" s="42" customFormat="1" ht="12.75" hidden="1">
      <c r="A105" s="82"/>
    </row>
    <row r="106" spans="1:1" s="42" customFormat="1" ht="12.75" hidden="1">
      <c r="A106" s="82"/>
    </row>
    <row r="107" spans="1:1" s="42" customFormat="1" ht="12.75" hidden="1">
      <c r="A107" s="82"/>
    </row>
    <row r="108" spans="1:1" s="42" customFormat="1" ht="12.75" hidden="1">
      <c r="A108" s="82"/>
    </row>
    <row r="109" spans="1:1" s="42" customFormat="1" ht="12.75" hidden="1">
      <c r="A109" s="82"/>
    </row>
    <row r="110" spans="1:1" s="42" customFormat="1" ht="12.75" hidden="1">
      <c r="A110" s="82"/>
    </row>
    <row r="111" spans="1:1" s="42" customFormat="1" ht="12.75" hidden="1">
      <c r="A111" s="82"/>
    </row>
    <row r="112" spans="1:1" s="42" customFormat="1" ht="12.75" hidden="1">
      <c r="A112" s="82"/>
    </row>
    <row r="113" spans="1:1" s="42" customFormat="1" ht="12.75" hidden="1">
      <c r="A113" s="82"/>
    </row>
    <row r="114" spans="1:1" s="42" customFormat="1" ht="12.75" hidden="1">
      <c r="A114" s="82"/>
    </row>
    <row r="115" spans="1:1" s="42" customFormat="1" ht="12.75" hidden="1">
      <c r="A115" s="82"/>
    </row>
    <row r="116" spans="1:1" s="42" customFormat="1" ht="12.75" hidden="1">
      <c r="A116" s="82"/>
    </row>
    <row r="117" spans="1:1" s="42" customFormat="1" ht="12.75" hidden="1">
      <c r="A117" s="82"/>
    </row>
    <row r="118" spans="1:1" s="42" customFormat="1" ht="12.75" hidden="1">
      <c r="A118" s="82"/>
    </row>
    <row r="119" spans="1:1" s="42" customFormat="1" ht="12.75" hidden="1">
      <c r="A119" s="82"/>
    </row>
    <row r="120" spans="1:1" s="42" customFormat="1" ht="12.75" hidden="1">
      <c r="A120" s="82"/>
    </row>
    <row r="121" spans="1:1" s="42" customFormat="1" ht="12.75" hidden="1">
      <c r="A121" s="82"/>
    </row>
    <row r="122" spans="1:1" s="42" customFormat="1" ht="12.75" hidden="1">
      <c r="A122" s="82"/>
    </row>
    <row r="123" spans="1:1" s="42" customFormat="1" ht="12.75" hidden="1">
      <c r="A123" s="82"/>
    </row>
    <row r="124" spans="1:1" s="42" customFormat="1" ht="12.75" hidden="1">
      <c r="A124" s="82"/>
    </row>
    <row r="125" spans="1:1" s="42" customFormat="1" ht="12.75" hidden="1">
      <c r="A125" s="82"/>
    </row>
    <row r="126" spans="1:1" s="42" customFormat="1" ht="12.75" hidden="1">
      <c r="A126" s="82"/>
    </row>
    <row r="127" spans="1:1" s="42" customFormat="1" ht="12.75" hidden="1">
      <c r="A127" s="82"/>
    </row>
    <row r="128" spans="1:1" s="42" customFormat="1" ht="12.75" hidden="1">
      <c r="A128" s="82"/>
    </row>
    <row r="129" spans="1:1" s="42" customFormat="1" ht="12.75" hidden="1">
      <c r="A129" s="82"/>
    </row>
    <row r="130" spans="1:1" s="42" customFormat="1" ht="12.75" hidden="1">
      <c r="A130" s="82"/>
    </row>
    <row r="131" spans="1:1" s="42" customFormat="1" ht="12.75" hidden="1">
      <c r="A131" s="82"/>
    </row>
    <row r="132" spans="1:1" s="42" customFormat="1" ht="12.75" hidden="1">
      <c r="A132" s="82"/>
    </row>
    <row r="133" spans="1:1" s="42" customFormat="1" ht="12.75" hidden="1">
      <c r="A133" s="82"/>
    </row>
    <row r="134" spans="1:1" s="42" customFormat="1" ht="12.75" hidden="1">
      <c r="A134" s="82"/>
    </row>
    <row r="135" spans="1:1" s="42" customFormat="1" ht="12.75" hidden="1">
      <c r="A135" s="82"/>
    </row>
    <row r="136" spans="1:1" s="42" customFormat="1" ht="12.75" hidden="1">
      <c r="A136" s="82"/>
    </row>
    <row r="137" spans="1:1" s="42" customFormat="1" ht="12.75" hidden="1">
      <c r="A137" s="82"/>
    </row>
    <row r="138" spans="1:1" s="42" customFormat="1" ht="12.75" hidden="1">
      <c r="A138" s="82"/>
    </row>
    <row r="139" spans="1:1" s="42" customFormat="1" ht="12.75" hidden="1">
      <c r="A139" s="82"/>
    </row>
    <row r="140" spans="1:1" s="42" customFormat="1" ht="12.75" hidden="1">
      <c r="A140" s="82"/>
    </row>
  </sheetData>
  <mergeCells count="21">
    <mergeCell ref="H4:J4"/>
    <mergeCell ref="K4:M4"/>
    <mergeCell ref="D4:G4"/>
    <mergeCell ref="B3:C5"/>
    <mergeCell ref="B6:C6"/>
    <mergeCell ref="B21:C21"/>
    <mergeCell ref="B22:B23"/>
    <mergeCell ref="B28:B29"/>
    <mergeCell ref="B7:B8"/>
    <mergeCell ref="B13:B14"/>
    <mergeCell ref="B70:M70"/>
    <mergeCell ref="B66:M66"/>
    <mergeCell ref="B68:M68"/>
    <mergeCell ref="B69:M69"/>
    <mergeCell ref="B67:M67"/>
    <mergeCell ref="B36:C36"/>
    <mergeCell ref="B37:B38"/>
    <mergeCell ref="B43:B44"/>
    <mergeCell ref="B51:C51"/>
    <mergeCell ref="B58:B59"/>
    <mergeCell ref="B52:B53"/>
  </mergeCells>
  <conditionalFormatting sqref="I7">
    <cfRule type="containsText" dxfId="49" priority="28" operator="containsText" text="false">
      <formula>NOT(ISERROR(SEARCH("false",I7)))</formula>
    </cfRule>
  </conditionalFormatting>
  <conditionalFormatting sqref="F7">
    <cfRule type="containsText" dxfId="48" priority="19" operator="containsText" text="false">
      <formula>NOT(ISERROR(SEARCH("false",F7)))</formula>
    </cfRule>
  </conditionalFormatting>
  <conditionalFormatting sqref="I22">
    <cfRule type="containsText" dxfId="47" priority="10" operator="containsText" text="false">
      <formula>NOT(ISERROR(SEARCH("false",I22)))</formula>
    </cfRule>
  </conditionalFormatting>
  <conditionalFormatting sqref="F22">
    <cfRule type="containsText" dxfId="46" priority="9" operator="containsText" text="false">
      <formula>NOT(ISERROR(SEARCH("false",F22)))</formula>
    </cfRule>
  </conditionalFormatting>
  <conditionalFormatting sqref="I52">
    <cfRule type="containsText" dxfId="45" priority="4" operator="containsText" text="false">
      <formula>NOT(ISERROR(SEARCH("false",I52)))</formula>
    </cfRule>
  </conditionalFormatting>
  <conditionalFormatting sqref="F52">
    <cfRule type="containsText" dxfId="44" priority="3" operator="containsText" text="false">
      <formula>NOT(ISERROR(SEARCH("false",F52)))</formula>
    </cfRule>
  </conditionalFormatting>
  <conditionalFormatting sqref="I37">
    <cfRule type="containsText" dxfId="43" priority="2" operator="containsText" text="false">
      <formula>NOT(ISERROR(SEARCH("false",I37)))</formula>
    </cfRule>
  </conditionalFormatting>
  <conditionalFormatting sqref="F37">
    <cfRule type="containsText" dxfId="42" priority="1" operator="containsText" text="false">
      <formula>NOT(ISERROR(SEARCH("false",F37)))</formula>
    </cfRule>
  </conditionalFormatting>
  <hyperlinks>
    <hyperlink ref="B1" location="ToC!A1" display="Back to Table of Contents" xr:uid="{655C9039-FB53-4DE0-9367-B31E9687B010}"/>
  </hyperlinks>
  <pageMargins left="0.5" right="0.5" top="0.5" bottom="0.5" header="0.25" footer="0.3"/>
  <pageSetup scale="75" orientation="landscape" r:id="rId1"/>
  <headerFooter>
    <oddFooter>&amp;L&amp;G&amp;CSupplementary Regulatory Capital Disclosure&amp;R Page &amp;P of &amp;N</oddFooter>
  </headerFooter>
  <rowBreaks count="1" manualBreakCount="1">
    <brk id="35" min="1" max="13" man="1"/>
  </rowBreaks>
  <legacyDrawingHF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sheetPr>
  <dimension ref="A1:AP156"/>
  <sheetViews>
    <sheetView zoomScale="130" zoomScaleNormal="130" workbookViewId="0"/>
  </sheetViews>
  <sheetFormatPr defaultColWidth="0" defaultRowHeight="14.85" customHeight="1" zeroHeight="1"/>
  <cols>
    <col min="1" max="1" width="1.5703125" style="90" customWidth="1"/>
    <col min="2" max="2" width="10.42578125" customWidth="1"/>
    <col min="3" max="3" width="21.42578125" customWidth="1"/>
    <col min="4" max="13" width="13.5703125" customWidth="1"/>
    <col min="14" max="14" width="1.5703125" customWidth="1"/>
    <col min="15" max="42" width="0" hidden="1" customWidth="1"/>
    <col min="43" max="16384" width="8.5703125" hidden="1"/>
  </cols>
  <sheetData>
    <row r="1" spans="1:19" ht="12" customHeight="1">
      <c r="B1" s="303" t="s">
        <v>127</v>
      </c>
      <c r="C1" s="90"/>
      <c r="D1" s="90"/>
      <c r="E1" s="90"/>
      <c r="F1" s="90"/>
      <c r="G1" s="90"/>
      <c r="H1" s="90"/>
      <c r="I1" s="90"/>
      <c r="J1" s="90"/>
      <c r="K1" s="90"/>
      <c r="L1" s="90"/>
      <c r="M1" s="90"/>
      <c r="N1" s="90"/>
      <c r="O1" s="90"/>
      <c r="P1" s="90"/>
      <c r="Q1" s="90"/>
      <c r="R1" s="90"/>
      <c r="S1" s="90"/>
    </row>
    <row r="2" spans="1:19" s="1001" customFormat="1" ht="20.100000000000001" customHeight="1">
      <c r="A2" s="1000"/>
      <c r="B2" s="1092" t="s">
        <v>1136</v>
      </c>
      <c r="C2" s="1423"/>
      <c r="D2" s="1423"/>
      <c r="E2" s="1423"/>
      <c r="F2" s="1423"/>
      <c r="G2" s="1423"/>
      <c r="H2" s="1423"/>
      <c r="I2" s="1423"/>
      <c r="J2" s="1423"/>
      <c r="K2" s="1423"/>
      <c r="L2" s="1423"/>
      <c r="M2" s="1424"/>
      <c r="N2" s="1000"/>
    </row>
    <row r="3" spans="1:19" ht="15.6" customHeight="1">
      <c r="B3" s="2125" t="s">
        <v>129</v>
      </c>
      <c r="C3" s="2145"/>
      <c r="D3" s="720" t="s">
        <v>1137</v>
      </c>
      <c r="E3" s="720" t="s">
        <v>1138</v>
      </c>
      <c r="F3" s="720" t="s">
        <v>384</v>
      </c>
      <c r="G3" s="720" t="s">
        <v>387</v>
      </c>
      <c r="H3" s="720" t="s">
        <v>423</v>
      </c>
      <c r="I3" s="720" t="s">
        <v>424</v>
      </c>
      <c r="J3" s="720" t="s">
        <v>425</v>
      </c>
      <c r="K3" s="720" t="s">
        <v>857</v>
      </c>
      <c r="L3" s="720" t="s">
        <v>858</v>
      </c>
      <c r="M3" s="719" t="s">
        <v>868</v>
      </c>
      <c r="N3" s="90"/>
    </row>
    <row r="4" spans="1:19" s="42" customFormat="1" ht="15" customHeight="1">
      <c r="A4" s="82"/>
      <c r="B4" s="1925"/>
      <c r="C4" s="2146"/>
      <c r="D4" s="2143" t="s">
        <v>1113</v>
      </c>
      <c r="E4" s="2143"/>
      <c r="F4" s="2143"/>
      <c r="G4" s="2144"/>
      <c r="H4" s="2000" t="s">
        <v>1139</v>
      </c>
      <c r="I4" s="2000"/>
      <c r="J4" s="2000"/>
      <c r="K4" s="2142" t="s">
        <v>1140</v>
      </c>
      <c r="L4" s="2143"/>
      <c r="M4" s="2144"/>
      <c r="N4" s="82"/>
    </row>
    <row r="5" spans="1:19" s="42" customFormat="1" ht="15" customHeight="1">
      <c r="A5" s="82"/>
      <c r="B5" s="2126"/>
      <c r="C5" s="2147"/>
      <c r="D5" s="901" t="s">
        <v>1116</v>
      </c>
      <c r="E5" s="901" t="s">
        <v>1116</v>
      </c>
      <c r="F5" s="901" t="s">
        <v>1117</v>
      </c>
      <c r="G5" s="1247" t="s">
        <v>894</v>
      </c>
      <c r="H5" s="901" t="s">
        <v>1116</v>
      </c>
      <c r="I5" s="901" t="s">
        <v>1117</v>
      </c>
      <c r="J5" s="901" t="s">
        <v>894</v>
      </c>
      <c r="K5" s="1422" t="s">
        <v>1116</v>
      </c>
      <c r="L5" s="901" t="s">
        <v>1117</v>
      </c>
      <c r="M5" s="1247" t="s">
        <v>894</v>
      </c>
      <c r="N5" s="82"/>
    </row>
    <row r="6" spans="1:19" s="42" customFormat="1" ht="15" customHeight="1">
      <c r="A6" s="82"/>
      <c r="B6" s="2139" t="str">
        <f>CurrQtr</f>
        <v>Q2 2022</v>
      </c>
      <c r="C6" s="2140"/>
      <c r="D6" s="1411"/>
      <c r="E6" s="1412"/>
      <c r="F6" s="1412"/>
      <c r="G6" s="1413"/>
      <c r="H6" s="1412"/>
      <c r="I6" s="1412"/>
      <c r="J6" s="1414"/>
      <c r="K6" s="1411"/>
      <c r="L6" s="1412"/>
      <c r="M6" s="1413"/>
      <c r="N6" s="82"/>
    </row>
    <row r="7" spans="1:19" s="42" customFormat="1" ht="15">
      <c r="A7" s="82"/>
      <c r="B7" s="2141">
        <v>1</v>
      </c>
      <c r="C7" s="178" t="s">
        <v>1141</v>
      </c>
      <c r="D7" s="740">
        <v>0</v>
      </c>
      <c r="E7" s="735">
        <v>0</v>
      </c>
      <c r="F7" s="735">
        <v>0</v>
      </c>
      <c r="G7" s="741">
        <v>0</v>
      </c>
      <c r="H7" s="735">
        <v>0</v>
      </c>
      <c r="I7" s="735">
        <v>0</v>
      </c>
      <c r="J7" s="736">
        <v>0</v>
      </c>
      <c r="K7" s="740">
        <v>105</v>
      </c>
      <c r="L7" s="735">
        <v>0</v>
      </c>
      <c r="M7" s="744">
        <v>105</v>
      </c>
      <c r="N7" s="82"/>
    </row>
    <row r="8" spans="1:19" s="42" customFormat="1" ht="12.75">
      <c r="A8" s="82"/>
      <c r="B8" s="2141"/>
      <c r="C8" s="678" t="s">
        <v>1124</v>
      </c>
      <c r="D8" s="738"/>
      <c r="E8" s="102"/>
      <c r="F8" s="102"/>
      <c r="G8" s="742"/>
      <c r="H8" s="102"/>
      <c r="I8" s="102"/>
      <c r="J8" s="737"/>
      <c r="K8" s="738"/>
      <c r="L8" s="102"/>
      <c r="M8" s="742"/>
      <c r="N8" s="82"/>
    </row>
    <row r="9" spans="1:19" s="42" customFormat="1" ht="15">
      <c r="A9" s="82"/>
      <c r="B9" s="1415">
        <v>2</v>
      </c>
      <c r="C9" s="733" t="s">
        <v>1142</v>
      </c>
      <c r="D9" s="738">
        <v>0</v>
      </c>
      <c r="E9" s="102">
        <v>0</v>
      </c>
      <c r="F9" s="102">
        <v>0</v>
      </c>
      <c r="G9" s="739">
        <v>0</v>
      </c>
      <c r="H9" s="102">
        <v>0</v>
      </c>
      <c r="I9" s="102">
        <v>0</v>
      </c>
      <c r="J9" s="631">
        <v>0</v>
      </c>
      <c r="K9" s="738">
        <v>0</v>
      </c>
      <c r="L9" s="102">
        <v>0</v>
      </c>
      <c r="M9" s="739">
        <v>0</v>
      </c>
      <c r="N9" s="82"/>
    </row>
    <row r="10" spans="1:19" s="42" customFormat="1" ht="12.75">
      <c r="A10" s="82"/>
      <c r="B10" s="1415">
        <v>3</v>
      </c>
      <c r="C10" s="733" t="s">
        <v>1120</v>
      </c>
      <c r="D10" s="738">
        <v>0</v>
      </c>
      <c r="E10" s="102">
        <v>0</v>
      </c>
      <c r="F10" s="102">
        <v>0</v>
      </c>
      <c r="G10" s="739">
        <v>0</v>
      </c>
      <c r="H10" s="102">
        <v>0</v>
      </c>
      <c r="I10" s="102">
        <v>0</v>
      </c>
      <c r="J10" s="631">
        <v>0</v>
      </c>
      <c r="K10" s="738">
        <v>58</v>
      </c>
      <c r="L10" s="102">
        <v>0</v>
      </c>
      <c r="M10" s="739">
        <v>58</v>
      </c>
      <c r="N10" s="82"/>
    </row>
    <row r="11" spans="1:19" s="42" customFormat="1" ht="12.75">
      <c r="A11" s="82"/>
      <c r="B11" s="1415">
        <v>4</v>
      </c>
      <c r="C11" s="733" t="s">
        <v>1121</v>
      </c>
      <c r="D11" s="738">
        <v>0</v>
      </c>
      <c r="E11" s="102">
        <v>0</v>
      </c>
      <c r="F11" s="102">
        <v>0</v>
      </c>
      <c r="G11" s="739">
        <v>0</v>
      </c>
      <c r="H11" s="102">
        <v>0</v>
      </c>
      <c r="I11" s="102">
        <v>0</v>
      </c>
      <c r="J11" s="631">
        <v>0</v>
      </c>
      <c r="K11" s="738">
        <v>3</v>
      </c>
      <c r="L11" s="102">
        <v>0</v>
      </c>
      <c r="M11" s="739">
        <v>3</v>
      </c>
      <c r="N11" s="82"/>
    </row>
    <row r="12" spans="1:19" s="42" customFormat="1" ht="12.75">
      <c r="A12" s="82"/>
      <c r="B12" s="1415">
        <v>5</v>
      </c>
      <c r="C12" s="733" t="s">
        <v>1122</v>
      </c>
      <c r="D12" s="738">
        <v>0</v>
      </c>
      <c r="E12" s="102">
        <v>0</v>
      </c>
      <c r="F12" s="102">
        <v>0</v>
      </c>
      <c r="G12" s="739">
        <v>0</v>
      </c>
      <c r="H12" s="102">
        <v>0</v>
      </c>
      <c r="I12" s="102">
        <v>0</v>
      </c>
      <c r="J12" s="631">
        <v>0</v>
      </c>
      <c r="K12" s="738">
        <v>44</v>
      </c>
      <c r="L12" s="102">
        <v>0</v>
      </c>
      <c r="M12" s="739">
        <v>44</v>
      </c>
      <c r="N12" s="82"/>
    </row>
    <row r="13" spans="1:19" s="42" customFormat="1" ht="15">
      <c r="A13" s="82"/>
      <c r="B13" s="2141">
        <v>6</v>
      </c>
      <c r="C13" s="178" t="s">
        <v>1143</v>
      </c>
      <c r="D13" s="743">
        <v>0</v>
      </c>
      <c r="E13" s="631">
        <v>0</v>
      </c>
      <c r="F13" s="631">
        <v>0</v>
      </c>
      <c r="G13" s="739">
        <v>0</v>
      </c>
      <c r="H13" s="631">
        <v>0</v>
      </c>
      <c r="I13" s="631">
        <v>0</v>
      </c>
      <c r="J13" s="631">
        <v>0</v>
      </c>
      <c r="K13" s="743">
        <v>54</v>
      </c>
      <c r="L13" s="631">
        <v>0</v>
      </c>
      <c r="M13" s="739">
        <v>54</v>
      </c>
      <c r="N13" s="82"/>
    </row>
    <row r="14" spans="1:19" s="42" customFormat="1" ht="12.75">
      <c r="A14" s="82"/>
      <c r="B14" s="2141"/>
      <c r="C14" s="678" t="s">
        <v>1124</v>
      </c>
      <c r="D14" s="738"/>
      <c r="E14" s="102"/>
      <c r="F14" s="102"/>
      <c r="G14" s="742"/>
      <c r="H14" s="102"/>
      <c r="I14" s="102"/>
      <c r="J14" s="737"/>
      <c r="K14" s="738"/>
      <c r="L14" s="102"/>
      <c r="M14" s="742"/>
      <c r="N14" s="82"/>
    </row>
    <row r="15" spans="1:19" s="42" customFormat="1" ht="12.75">
      <c r="A15" s="82"/>
      <c r="B15" s="1415">
        <v>7</v>
      </c>
      <c r="C15" s="733" t="s">
        <v>1125</v>
      </c>
      <c r="D15" s="738">
        <v>0</v>
      </c>
      <c r="E15" s="102">
        <v>0</v>
      </c>
      <c r="F15" s="102">
        <v>0</v>
      </c>
      <c r="G15" s="739">
        <v>0</v>
      </c>
      <c r="H15" s="102">
        <v>0</v>
      </c>
      <c r="I15" s="102">
        <v>0</v>
      </c>
      <c r="J15" s="631">
        <v>0</v>
      </c>
      <c r="K15" s="738">
        <v>0</v>
      </c>
      <c r="L15" s="102">
        <v>0</v>
      </c>
      <c r="M15" s="739">
        <v>0</v>
      </c>
      <c r="N15" s="82"/>
    </row>
    <row r="16" spans="1:19" s="42" customFormat="1" ht="25.5">
      <c r="A16" s="82"/>
      <c r="B16" s="1415">
        <v>8</v>
      </c>
      <c r="C16" s="733" t="s">
        <v>1126</v>
      </c>
      <c r="D16" s="738">
        <v>0</v>
      </c>
      <c r="E16" s="102">
        <v>0</v>
      </c>
      <c r="F16" s="102">
        <v>0</v>
      </c>
      <c r="G16" s="739">
        <v>0</v>
      </c>
      <c r="H16" s="102">
        <v>0</v>
      </c>
      <c r="I16" s="102">
        <v>0</v>
      </c>
      <c r="J16" s="631">
        <v>0</v>
      </c>
      <c r="K16" s="738">
        <v>0</v>
      </c>
      <c r="L16" s="102">
        <v>0</v>
      </c>
      <c r="M16" s="739">
        <v>0</v>
      </c>
      <c r="N16" s="82"/>
    </row>
    <row r="17" spans="1:14" s="42" customFormat="1" ht="25.5">
      <c r="A17" s="82"/>
      <c r="B17" s="1415">
        <v>9</v>
      </c>
      <c r="C17" s="733" t="s">
        <v>1127</v>
      </c>
      <c r="D17" s="738">
        <v>0</v>
      </c>
      <c r="E17" s="102">
        <v>0</v>
      </c>
      <c r="F17" s="102">
        <v>0</v>
      </c>
      <c r="G17" s="739">
        <v>0</v>
      </c>
      <c r="H17" s="102">
        <v>0</v>
      </c>
      <c r="I17" s="102">
        <v>0</v>
      </c>
      <c r="J17" s="631">
        <v>0</v>
      </c>
      <c r="K17" s="738">
        <v>54</v>
      </c>
      <c r="L17" s="102">
        <v>0</v>
      </c>
      <c r="M17" s="739">
        <v>54</v>
      </c>
      <c r="N17" s="82"/>
    </row>
    <row r="18" spans="1:14" s="42" customFormat="1" ht="12.75">
      <c r="A18" s="82"/>
      <c r="B18" s="1415">
        <v>10</v>
      </c>
      <c r="C18" s="733" t="s">
        <v>1128</v>
      </c>
      <c r="D18" s="738">
        <v>0</v>
      </c>
      <c r="E18" s="102">
        <v>0</v>
      </c>
      <c r="F18" s="102">
        <v>0</v>
      </c>
      <c r="G18" s="739">
        <v>0</v>
      </c>
      <c r="H18" s="102">
        <v>0</v>
      </c>
      <c r="I18" s="102">
        <v>0</v>
      </c>
      <c r="J18" s="631">
        <v>0</v>
      </c>
      <c r="K18" s="738">
        <v>0</v>
      </c>
      <c r="L18" s="102">
        <v>0</v>
      </c>
      <c r="M18" s="739">
        <v>0</v>
      </c>
      <c r="N18" s="82"/>
    </row>
    <row r="19" spans="1:14" s="42" customFormat="1" ht="12.75">
      <c r="A19" s="82"/>
      <c r="B19" s="1416">
        <v>11</v>
      </c>
      <c r="C19" s="1417" t="s">
        <v>1129</v>
      </c>
      <c r="D19" s="1418">
        <v>0</v>
      </c>
      <c r="E19" s="1419">
        <v>0</v>
      </c>
      <c r="F19" s="1419">
        <v>0</v>
      </c>
      <c r="G19" s="1420">
        <v>0</v>
      </c>
      <c r="H19" s="1419">
        <v>0</v>
      </c>
      <c r="I19" s="1419">
        <v>0</v>
      </c>
      <c r="J19" s="1421">
        <v>0</v>
      </c>
      <c r="K19" s="1418">
        <v>0</v>
      </c>
      <c r="L19" s="1419">
        <v>0</v>
      </c>
      <c r="M19" s="1420">
        <v>0</v>
      </c>
      <c r="N19" s="82"/>
    </row>
    <row r="20" spans="1:14" s="42" customFormat="1" ht="12.75">
      <c r="A20" s="82"/>
      <c r="B20" s="1779"/>
      <c r="C20" s="1779"/>
      <c r="D20" s="1779"/>
      <c r="E20" s="1779"/>
      <c r="F20" s="1779"/>
      <c r="G20" s="1779"/>
      <c r="H20" s="1779"/>
      <c r="I20" s="1779"/>
      <c r="J20" s="1779"/>
      <c r="K20" s="1779"/>
      <c r="L20" s="1779"/>
      <c r="M20" s="1780"/>
      <c r="N20" s="82"/>
    </row>
    <row r="21" spans="1:14" s="42" customFormat="1" ht="15" customHeight="1">
      <c r="A21" s="82"/>
      <c r="B21" s="2139" t="s">
        <v>3</v>
      </c>
      <c r="C21" s="2140"/>
      <c r="D21" s="1411"/>
      <c r="E21" s="1412"/>
      <c r="F21" s="1412"/>
      <c r="G21" s="1413"/>
      <c r="H21" s="1412"/>
      <c r="I21" s="1412"/>
      <c r="J21" s="1414"/>
      <c r="K21" s="1411"/>
      <c r="L21" s="1412"/>
      <c r="M21" s="1413"/>
      <c r="N21" s="82"/>
    </row>
    <row r="22" spans="1:14" s="42" customFormat="1" ht="15">
      <c r="A22" s="82"/>
      <c r="B22" s="2141">
        <v>1</v>
      </c>
      <c r="C22" s="178" t="s">
        <v>1141</v>
      </c>
      <c r="D22" s="740">
        <v>0</v>
      </c>
      <c r="E22" s="735">
        <v>0</v>
      </c>
      <c r="F22" s="735">
        <v>0</v>
      </c>
      <c r="G22" s="741">
        <v>0</v>
      </c>
      <c r="H22" s="735">
        <v>0</v>
      </c>
      <c r="I22" s="735">
        <v>0</v>
      </c>
      <c r="J22" s="736">
        <v>0</v>
      </c>
      <c r="K22" s="740">
        <v>88</v>
      </c>
      <c r="L22" s="735">
        <v>0</v>
      </c>
      <c r="M22" s="744">
        <v>88</v>
      </c>
      <c r="N22" s="82"/>
    </row>
    <row r="23" spans="1:14" s="42" customFormat="1" ht="12.75">
      <c r="A23" s="82"/>
      <c r="B23" s="2141"/>
      <c r="C23" s="678" t="s">
        <v>1124</v>
      </c>
      <c r="D23" s="738"/>
      <c r="E23" s="102"/>
      <c r="F23" s="102"/>
      <c r="G23" s="742"/>
      <c r="H23" s="102"/>
      <c r="I23" s="102"/>
      <c r="J23" s="737"/>
      <c r="K23" s="738"/>
      <c r="L23" s="102"/>
      <c r="M23" s="742"/>
      <c r="N23" s="82"/>
    </row>
    <row r="24" spans="1:14" s="42" customFormat="1" ht="15">
      <c r="A24" s="82"/>
      <c r="B24" s="1415">
        <v>2</v>
      </c>
      <c r="C24" s="733" t="s">
        <v>1142</v>
      </c>
      <c r="D24" s="738">
        <v>0</v>
      </c>
      <c r="E24" s="102">
        <v>0</v>
      </c>
      <c r="F24" s="102">
        <v>0</v>
      </c>
      <c r="G24" s="739">
        <v>0</v>
      </c>
      <c r="H24" s="102">
        <v>0</v>
      </c>
      <c r="I24" s="102">
        <v>0</v>
      </c>
      <c r="J24" s="631">
        <v>0</v>
      </c>
      <c r="K24" s="738">
        <v>0</v>
      </c>
      <c r="L24" s="102">
        <v>0</v>
      </c>
      <c r="M24" s="739">
        <v>0</v>
      </c>
      <c r="N24" s="82"/>
    </row>
    <row r="25" spans="1:14" s="42" customFormat="1" ht="12.75">
      <c r="A25" s="82"/>
      <c r="B25" s="1415">
        <v>3</v>
      </c>
      <c r="C25" s="733" t="s">
        <v>1120</v>
      </c>
      <c r="D25" s="738">
        <v>0</v>
      </c>
      <c r="E25" s="102">
        <v>0</v>
      </c>
      <c r="F25" s="102">
        <v>0</v>
      </c>
      <c r="G25" s="739">
        <v>0</v>
      </c>
      <c r="H25" s="102">
        <v>0</v>
      </c>
      <c r="I25" s="102">
        <v>0</v>
      </c>
      <c r="J25" s="631">
        <v>0</v>
      </c>
      <c r="K25" s="738">
        <v>31</v>
      </c>
      <c r="L25" s="102">
        <v>0</v>
      </c>
      <c r="M25" s="739">
        <v>31</v>
      </c>
      <c r="N25" s="82"/>
    </row>
    <row r="26" spans="1:14" s="42" customFormat="1" ht="12.75">
      <c r="A26" s="82"/>
      <c r="B26" s="1415">
        <v>4</v>
      </c>
      <c r="C26" s="733" t="s">
        <v>1121</v>
      </c>
      <c r="D26" s="738">
        <v>0</v>
      </c>
      <c r="E26" s="102">
        <v>0</v>
      </c>
      <c r="F26" s="102">
        <v>0</v>
      </c>
      <c r="G26" s="739">
        <v>0</v>
      </c>
      <c r="H26" s="102">
        <v>0</v>
      </c>
      <c r="I26" s="102">
        <v>0</v>
      </c>
      <c r="J26" s="631">
        <v>0</v>
      </c>
      <c r="K26" s="738">
        <v>6</v>
      </c>
      <c r="L26" s="102">
        <v>0</v>
      </c>
      <c r="M26" s="739">
        <v>6</v>
      </c>
      <c r="N26" s="82"/>
    </row>
    <row r="27" spans="1:14" s="42" customFormat="1" ht="12.75">
      <c r="A27" s="82"/>
      <c r="B27" s="1415">
        <v>5</v>
      </c>
      <c r="C27" s="733" t="s">
        <v>1122</v>
      </c>
      <c r="D27" s="738">
        <v>0</v>
      </c>
      <c r="E27" s="102">
        <v>0</v>
      </c>
      <c r="F27" s="102">
        <v>0</v>
      </c>
      <c r="G27" s="739">
        <v>0</v>
      </c>
      <c r="H27" s="102">
        <v>0</v>
      </c>
      <c r="I27" s="102">
        <v>0</v>
      </c>
      <c r="J27" s="631">
        <v>0</v>
      </c>
      <c r="K27" s="738">
        <v>51</v>
      </c>
      <c r="L27" s="102">
        <v>0</v>
      </c>
      <c r="M27" s="739">
        <v>51</v>
      </c>
      <c r="N27" s="82"/>
    </row>
    <row r="28" spans="1:14" s="42" customFormat="1" ht="15">
      <c r="A28" s="82"/>
      <c r="B28" s="2141">
        <v>6</v>
      </c>
      <c r="C28" s="178" t="s">
        <v>1143</v>
      </c>
      <c r="D28" s="743">
        <v>0</v>
      </c>
      <c r="E28" s="631">
        <v>0</v>
      </c>
      <c r="F28" s="631">
        <v>0</v>
      </c>
      <c r="G28" s="739">
        <v>0</v>
      </c>
      <c r="H28" s="631">
        <v>0</v>
      </c>
      <c r="I28" s="631">
        <v>0</v>
      </c>
      <c r="J28" s="631">
        <v>0</v>
      </c>
      <c r="K28" s="743">
        <v>48</v>
      </c>
      <c r="L28" s="631">
        <v>0</v>
      </c>
      <c r="M28" s="739">
        <v>48</v>
      </c>
      <c r="N28" s="82"/>
    </row>
    <row r="29" spans="1:14" s="42" customFormat="1" ht="12.75">
      <c r="A29" s="82"/>
      <c r="B29" s="2141"/>
      <c r="C29" s="678" t="s">
        <v>1124</v>
      </c>
      <c r="D29" s="738"/>
      <c r="E29" s="102"/>
      <c r="F29" s="102"/>
      <c r="G29" s="742"/>
      <c r="H29" s="102"/>
      <c r="I29" s="102"/>
      <c r="J29" s="737"/>
      <c r="K29" s="738"/>
      <c r="L29" s="102"/>
      <c r="M29" s="742"/>
      <c r="N29" s="82"/>
    </row>
    <row r="30" spans="1:14" s="42" customFormat="1" ht="12.75">
      <c r="A30" s="82"/>
      <c r="B30" s="1415">
        <v>7</v>
      </c>
      <c r="C30" s="733" t="s">
        <v>1125</v>
      </c>
      <c r="D30" s="738">
        <v>0</v>
      </c>
      <c r="E30" s="102">
        <v>0</v>
      </c>
      <c r="F30" s="102">
        <v>0</v>
      </c>
      <c r="G30" s="739">
        <v>0</v>
      </c>
      <c r="H30" s="102">
        <v>0</v>
      </c>
      <c r="I30" s="102">
        <v>0</v>
      </c>
      <c r="J30" s="631">
        <v>0</v>
      </c>
      <c r="K30" s="738">
        <v>0</v>
      </c>
      <c r="L30" s="102">
        <v>0</v>
      </c>
      <c r="M30" s="739">
        <v>0</v>
      </c>
      <c r="N30" s="82"/>
    </row>
    <row r="31" spans="1:14" s="42" customFormat="1" ht="25.5">
      <c r="A31" s="82"/>
      <c r="B31" s="1415">
        <v>8</v>
      </c>
      <c r="C31" s="733" t="s">
        <v>1126</v>
      </c>
      <c r="D31" s="738">
        <v>0</v>
      </c>
      <c r="E31" s="102">
        <v>0</v>
      </c>
      <c r="F31" s="102">
        <v>0</v>
      </c>
      <c r="G31" s="739">
        <v>0</v>
      </c>
      <c r="H31" s="102">
        <v>0</v>
      </c>
      <c r="I31" s="102">
        <v>0</v>
      </c>
      <c r="J31" s="631">
        <v>0</v>
      </c>
      <c r="K31" s="738">
        <v>0</v>
      </c>
      <c r="L31" s="102">
        <v>0</v>
      </c>
      <c r="M31" s="739">
        <v>0</v>
      </c>
      <c r="N31" s="82"/>
    </row>
    <row r="32" spans="1:14" s="42" customFormat="1" ht="25.5">
      <c r="A32" s="82"/>
      <c r="B32" s="1415">
        <v>9</v>
      </c>
      <c r="C32" s="733" t="s">
        <v>1127</v>
      </c>
      <c r="D32" s="738">
        <v>0</v>
      </c>
      <c r="E32" s="102">
        <v>0</v>
      </c>
      <c r="F32" s="102">
        <v>0</v>
      </c>
      <c r="G32" s="739">
        <v>0</v>
      </c>
      <c r="H32" s="102">
        <v>0</v>
      </c>
      <c r="I32" s="102">
        <v>0</v>
      </c>
      <c r="J32" s="631">
        <v>0</v>
      </c>
      <c r="K32" s="738">
        <v>48</v>
      </c>
      <c r="L32" s="102">
        <v>0</v>
      </c>
      <c r="M32" s="739">
        <v>48</v>
      </c>
      <c r="N32" s="82"/>
    </row>
    <row r="33" spans="1:14" s="42" customFormat="1" ht="12.75">
      <c r="A33" s="82"/>
      <c r="B33" s="1415">
        <v>10</v>
      </c>
      <c r="C33" s="733" t="s">
        <v>1128</v>
      </c>
      <c r="D33" s="738">
        <v>0</v>
      </c>
      <c r="E33" s="102">
        <v>0</v>
      </c>
      <c r="F33" s="102">
        <v>0</v>
      </c>
      <c r="G33" s="739">
        <v>0</v>
      </c>
      <c r="H33" s="102">
        <v>0</v>
      </c>
      <c r="I33" s="102">
        <v>0</v>
      </c>
      <c r="J33" s="631">
        <v>0</v>
      </c>
      <c r="K33" s="738">
        <v>0</v>
      </c>
      <c r="L33" s="102">
        <v>0</v>
      </c>
      <c r="M33" s="739">
        <v>0</v>
      </c>
      <c r="N33" s="82"/>
    </row>
    <row r="34" spans="1:14" s="42" customFormat="1" ht="12.75">
      <c r="A34" s="82"/>
      <c r="B34" s="1416">
        <v>11</v>
      </c>
      <c r="C34" s="1417" t="s">
        <v>1129</v>
      </c>
      <c r="D34" s="1418">
        <v>0</v>
      </c>
      <c r="E34" s="1419">
        <v>0</v>
      </c>
      <c r="F34" s="1419">
        <v>0</v>
      </c>
      <c r="G34" s="1420">
        <v>0</v>
      </c>
      <c r="H34" s="1419">
        <v>0</v>
      </c>
      <c r="I34" s="1419">
        <v>0</v>
      </c>
      <c r="J34" s="1421">
        <v>0</v>
      </c>
      <c r="K34" s="1418">
        <v>0</v>
      </c>
      <c r="L34" s="1419">
        <v>0</v>
      </c>
      <c r="M34" s="1420">
        <v>0</v>
      </c>
      <c r="N34" s="82"/>
    </row>
    <row r="35" spans="1:14" s="42" customFormat="1" ht="12.75">
      <c r="A35" s="82"/>
      <c r="B35" s="1779"/>
      <c r="C35" s="1779"/>
      <c r="D35" s="1779"/>
      <c r="E35" s="1779"/>
      <c r="F35" s="1779"/>
      <c r="G35" s="1779"/>
      <c r="H35" s="1779"/>
      <c r="I35" s="1779"/>
      <c r="J35" s="1779"/>
      <c r="K35" s="1779"/>
      <c r="L35" s="1779"/>
      <c r="M35" s="1780"/>
      <c r="N35" s="82"/>
    </row>
    <row r="36" spans="1:14" s="42" customFormat="1" ht="15" customHeight="1">
      <c r="A36" s="82"/>
      <c r="B36" s="2139" t="s">
        <v>130</v>
      </c>
      <c r="C36" s="2140"/>
      <c r="D36" s="1411"/>
      <c r="E36" s="1412"/>
      <c r="F36" s="1412"/>
      <c r="G36" s="1413"/>
      <c r="H36" s="1412"/>
      <c r="I36" s="1412"/>
      <c r="J36" s="1414"/>
      <c r="K36" s="1411"/>
      <c r="L36" s="1412"/>
      <c r="M36" s="1413"/>
      <c r="N36" s="82"/>
    </row>
    <row r="37" spans="1:14" s="42" customFormat="1" ht="15">
      <c r="A37" s="82"/>
      <c r="B37" s="2141">
        <v>1</v>
      </c>
      <c r="C37" s="178" t="s">
        <v>1141</v>
      </c>
      <c r="D37" s="740">
        <v>0</v>
      </c>
      <c r="E37" s="735">
        <v>0</v>
      </c>
      <c r="F37" s="735">
        <v>0</v>
      </c>
      <c r="G37" s="741">
        <v>0</v>
      </c>
      <c r="H37" s="735">
        <v>0</v>
      </c>
      <c r="I37" s="735">
        <v>0</v>
      </c>
      <c r="J37" s="736">
        <v>0</v>
      </c>
      <c r="K37" s="740">
        <v>99</v>
      </c>
      <c r="L37" s="735">
        <v>0</v>
      </c>
      <c r="M37" s="744">
        <v>99</v>
      </c>
      <c r="N37" s="82"/>
    </row>
    <row r="38" spans="1:14" s="42" customFormat="1" ht="12.75">
      <c r="A38" s="82"/>
      <c r="B38" s="2141"/>
      <c r="C38" s="678" t="s">
        <v>1124</v>
      </c>
      <c r="D38" s="738"/>
      <c r="E38" s="102"/>
      <c r="F38" s="102"/>
      <c r="G38" s="742"/>
      <c r="H38" s="102"/>
      <c r="I38" s="102"/>
      <c r="J38" s="737"/>
      <c r="K38" s="738"/>
      <c r="L38" s="102"/>
      <c r="M38" s="742"/>
      <c r="N38" s="82"/>
    </row>
    <row r="39" spans="1:14" s="42" customFormat="1" ht="15">
      <c r="A39" s="82"/>
      <c r="B39" s="1415">
        <v>2</v>
      </c>
      <c r="C39" s="733" t="s">
        <v>1142</v>
      </c>
      <c r="D39" s="738">
        <v>0</v>
      </c>
      <c r="E39" s="102">
        <v>0</v>
      </c>
      <c r="F39" s="102">
        <v>0</v>
      </c>
      <c r="G39" s="739">
        <v>0</v>
      </c>
      <c r="H39" s="102">
        <v>0</v>
      </c>
      <c r="I39" s="102">
        <v>0</v>
      </c>
      <c r="J39" s="631">
        <v>0</v>
      </c>
      <c r="K39" s="738">
        <v>0</v>
      </c>
      <c r="L39" s="102">
        <v>0</v>
      </c>
      <c r="M39" s="739">
        <v>0</v>
      </c>
      <c r="N39" s="82"/>
    </row>
    <row r="40" spans="1:14" s="42" customFormat="1" ht="12.75">
      <c r="A40" s="82"/>
      <c r="B40" s="1415">
        <v>3</v>
      </c>
      <c r="C40" s="733" t="s">
        <v>1120</v>
      </c>
      <c r="D40" s="738">
        <v>0</v>
      </c>
      <c r="E40" s="102">
        <v>0</v>
      </c>
      <c r="F40" s="102">
        <v>0</v>
      </c>
      <c r="G40" s="739">
        <v>0</v>
      </c>
      <c r="H40" s="102">
        <v>0</v>
      </c>
      <c r="I40" s="102">
        <v>0</v>
      </c>
      <c r="J40" s="631">
        <v>0</v>
      </c>
      <c r="K40" s="738">
        <v>43</v>
      </c>
      <c r="L40" s="102">
        <v>0</v>
      </c>
      <c r="M40" s="739">
        <v>43</v>
      </c>
      <c r="N40" s="82"/>
    </row>
    <row r="41" spans="1:14" s="42" customFormat="1" ht="12.75">
      <c r="A41" s="82"/>
      <c r="B41" s="1415">
        <v>4</v>
      </c>
      <c r="C41" s="733" t="s">
        <v>1121</v>
      </c>
      <c r="D41" s="738">
        <v>0</v>
      </c>
      <c r="E41" s="102">
        <v>0</v>
      </c>
      <c r="F41" s="102">
        <v>0</v>
      </c>
      <c r="G41" s="739">
        <v>0</v>
      </c>
      <c r="H41" s="102">
        <v>0</v>
      </c>
      <c r="I41" s="102">
        <v>0</v>
      </c>
      <c r="J41" s="631">
        <v>0</v>
      </c>
      <c r="K41" s="738">
        <v>5</v>
      </c>
      <c r="L41" s="102">
        <v>0</v>
      </c>
      <c r="M41" s="739">
        <v>5</v>
      </c>
      <c r="N41" s="82"/>
    </row>
    <row r="42" spans="1:14" s="42" customFormat="1" ht="12.75">
      <c r="A42" s="82"/>
      <c r="B42" s="1415">
        <v>5</v>
      </c>
      <c r="C42" s="733" t="s">
        <v>1122</v>
      </c>
      <c r="D42" s="738">
        <v>0</v>
      </c>
      <c r="E42" s="102">
        <v>0</v>
      </c>
      <c r="F42" s="102">
        <v>0</v>
      </c>
      <c r="G42" s="739">
        <v>0</v>
      </c>
      <c r="H42" s="102">
        <v>0</v>
      </c>
      <c r="I42" s="102">
        <v>0</v>
      </c>
      <c r="J42" s="631">
        <v>0</v>
      </c>
      <c r="K42" s="738">
        <v>51</v>
      </c>
      <c r="L42" s="102">
        <v>0</v>
      </c>
      <c r="M42" s="739">
        <v>51</v>
      </c>
      <c r="N42" s="82"/>
    </row>
    <row r="43" spans="1:14" s="42" customFormat="1" ht="15">
      <c r="A43" s="82"/>
      <c r="B43" s="2141">
        <v>6</v>
      </c>
      <c r="C43" s="178" t="s">
        <v>1143</v>
      </c>
      <c r="D43" s="743">
        <v>0</v>
      </c>
      <c r="E43" s="631">
        <v>0</v>
      </c>
      <c r="F43" s="631">
        <v>0</v>
      </c>
      <c r="G43" s="739">
        <v>0</v>
      </c>
      <c r="H43" s="631">
        <v>0</v>
      </c>
      <c r="I43" s="631">
        <v>0</v>
      </c>
      <c r="J43" s="631">
        <v>0</v>
      </c>
      <c r="K43" s="743">
        <v>41</v>
      </c>
      <c r="L43" s="631">
        <v>0</v>
      </c>
      <c r="M43" s="739">
        <v>41</v>
      </c>
      <c r="N43" s="82"/>
    </row>
    <row r="44" spans="1:14" s="42" customFormat="1" ht="12.75">
      <c r="A44" s="82"/>
      <c r="B44" s="2141"/>
      <c r="C44" s="678" t="s">
        <v>1124</v>
      </c>
      <c r="D44" s="738"/>
      <c r="E44" s="102"/>
      <c r="F44" s="102"/>
      <c r="G44" s="742"/>
      <c r="H44" s="102"/>
      <c r="I44" s="102"/>
      <c r="J44" s="737"/>
      <c r="K44" s="738"/>
      <c r="L44" s="102"/>
      <c r="M44" s="742"/>
      <c r="N44" s="82"/>
    </row>
    <row r="45" spans="1:14" s="42" customFormat="1" ht="12.75">
      <c r="A45" s="82"/>
      <c r="B45" s="1415">
        <v>7</v>
      </c>
      <c r="C45" s="733" t="s">
        <v>1125</v>
      </c>
      <c r="D45" s="738">
        <v>0</v>
      </c>
      <c r="E45" s="102">
        <v>0</v>
      </c>
      <c r="F45" s="102">
        <v>0</v>
      </c>
      <c r="G45" s="739">
        <v>0</v>
      </c>
      <c r="H45" s="102">
        <v>0</v>
      </c>
      <c r="I45" s="102">
        <v>0</v>
      </c>
      <c r="J45" s="631">
        <v>0</v>
      </c>
      <c r="K45" s="738">
        <v>0</v>
      </c>
      <c r="L45" s="102">
        <v>0</v>
      </c>
      <c r="M45" s="739">
        <v>0</v>
      </c>
      <c r="N45" s="82"/>
    </row>
    <row r="46" spans="1:14" s="42" customFormat="1" ht="25.5">
      <c r="A46" s="82"/>
      <c r="B46" s="1415">
        <v>8</v>
      </c>
      <c r="C46" s="733" t="s">
        <v>1126</v>
      </c>
      <c r="D46" s="738">
        <v>0</v>
      </c>
      <c r="E46" s="102">
        <v>0</v>
      </c>
      <c r="F46" s="102">
        <v>0</v>
      </c>
      <c r="G46" s="739">
        <v>0</v>
      </c>
      <c r="H46" s="102">
        <v>0</v>
      </c>
      <c r="I46" s="102">
        <v>0</v>
      </c>
      <c r="J46" s="631">
        <v>0</v>
      </c>
      <c r="K46" s="738">
        <v>0</v>
      </c>
      <c r="L46" s="102">
        <v>0</v>
      </c>
      <c r="M46" s="739">
        <v>0</v>
      </c>
      <c r="N46" s="82"/>
    </row>
    <row r="47" spans="1:14" s="42" customFormat="1" ht="25.5">
      <c r="A47" s="82"/>
      <c r="B47" s="1415">
        <v>9</v>
      </c>
      <c r="C47" s="733" t="s">
        <v>1127</v>
      </c>
      <c r="D47" s="738">
        <v>0</v>
      </c>
      <c r="E47" s="102">
        <v>0</v>
      </c>
      <c r="F47" s="102">
        <v>0</v>
      </c>
      <c r="G47" s="739">
        <v>0</v>
      </c>
      <c r="H47" s="102">
        <v>0</v>
      </c>
      <c r="I47" s="102">
        <v>0</v>
      </c>
      <c r="J47" s="631">
        <v>0</v>
      </c>
      <c r="K47" s="738">
        <v>41</v>
      </c>
      <c r="L47" s="102">
        <v>0</v>
      </c>
      <c r="M47" s="739">
        <v>41</v>
      </c>
      <c r="N47" s="82"/>
    </row>
    <row r="48" spans="1:14" s="42" customFormat="1" ht="12.75">
      <c r="A48" s="82"/>
      <c r="B48" s="1415">
        <v>10</v>
      </c>
      <c r="C48" s="733" t="s">
        <v>1128</v>
      </c>
      <c r="D48" s="738">
        <v>0</v>
      </c>
      <c r="E48" s="102">
        <v>0</v>
      </c>
      <c r="F48" s="102">
        <v>0</v>
      </c>
      <c r="G48" s="739">
        <v>0</v>
      </c>
      <c r="H48" s="102">
        <v>0</v>
      </c>
      <c r="I48" s="102">
        <v>0</v>
      </c>
      <c r="J48" s="631">
        <v>0</v>
      </c>
      <c r="K48" s="738">
        <v>0</v>
      </c>
      <c r="L48" s="102">
        <v>0</v>
      </c>
      <c r="M48" s="739">
        <v>0</v>
      </c>
      <c r="N48" s="82"/>
    </row>
    <row r="49" spans="1:14" s="42" customFormat="1" ht="12.75">
      <c r="A49" s="82"/>
      <c r="B49" s="1416">
        <v>11</v>
      </c>
      <c r="C49" s="1417" t="s">
        <v>1129</v>
      </c>
      <c r="D49" s="1418">
        <v>0</v>
      </c>
      <c r="E49" s="1419">
        <v>0</v>
      </c>
      <c r="F49" s="1419">
        <v>0</v>
      </c>
      <c r="G49" s="1420">
        <v>0</v>
      </c>
      <c r="H49" s="1419">
        <v>0</v>
      </c>
      <c r="I49" s="1419">
        <v>0</v>
      </c>
      <c r="J49" s="1421">
        <v>0</v>
      </c>
      <c r="K49" s="1418">
        <v>0</v>
      </c>
      <c r="L49" s="1419">
        <v>0</v>
      </c>
      <c r="M49" s="1420">
        <v>0</v>
      </c>
      <c r="N49" s="82"/>
    </row>
    <row r="50" spans="1:14" s="42" customFormat="1" ht="12.75">
      <c r="A50" s="82"/>
      <c r="B50" s="1779"/>
      <c r="C50" s="1779"/>
      <c r="D50" s="1779"/>
      <c r="E50" s="1779"/>
      <c r="F50" s="1779"/>
      <c r="G50" s="1779"/>
      <c r="H50" s="1779"/>
      <c r="I50" s="1779"/>
      <c r="J50" s="1779"/>
      <c r="K50" s="1779"/>
      <c r="L50" s="1779"/>
      <c r="M50" s="1779"/>
      <c r="N50" s="82"/>
    </row>
    <row r="51" spans="1:14" s="42" customFormat="1" ht="15" customHeight="1">
      <c r="A51" s="82"/>
      <c r="B51" s="2139" t="s">
        <v>131</v>
      </c>
      <c r="C51" s="2140"/>
      <c r="D51" s="1411"/>
      <c r="E51" s="1412"/>
      <c r="F51" s="1412"/>
      <c r="G51" s="1413"/>
      <c r="H51" s="1412"/>
      <c r="I51" s="1412"/>
      <c r="J51" s="1414"/>
      <c r="K51" s="1411"/>
      <c r="L51" s="1412"/>
      <c r="M51" s="1413"/>
      <c r="N51" s="82"/>
    </row>
    <row r="52" spans="1:14" s="42" customFormat="1" ht="15">
      <c r="A52" s="82"/>
      <c r="B52" s="2141">
        <v>1</v>
      </c>
      <c r="C52" s="178" t="s">
        <v>1141</v>
      </c>
      <c r="D52" s="740">
        <v>0</v>
      </c>
      <c r="E52" s="735">
        <v>0</v>
      </c>
      <c r="F52" s="735">
        <v>0</v>
      </c>
      <c r="G52" s="741">
        <v>0</v>
      </c>
      <c r="H52" s="735">
        <v>0</v>
      </c>
      <c r="I52" s="735">
        <v>0</v>
      </c>
      <c r="J52" s="736">
        <v>0</v>
      </c>
      <c r="K52" s="740">
        <v>200</v>
      </c>
      <c r="L52" s="735">
        <v>0</v>
      </c>
      <c r="M52" s="744">
        <v>200</v>
      </c>
      <c r="N52" s="82"/>
    </row>
    <row r="53" spans="1:14" s="42" customFormat="1" ht="12.75">
      <c r="A53" s="82"/>
      <c r="B53" s="2141"/>
      <c r="C53" s="678" t="s">
        <v>1124</v>
      </c>
      <c r="D53" s="738"/>
      <c r="E53" s="102"/>
      <c r="F53" s="102"/>
      <c r="G53" s="742"/>
      <c r="H53" s="102"/>
      <c r="I53" s="102"/>
      <c r="J53" s="737"/>
      <c r="K53" s="738"/>
      <c r="L53" s="102"/>
      <c r="M53" s="742"/>
      <c r="N53" s="82"/>
    </row>
    <row r="54" spans="1:14" s="42" customFormat="1" ht="15">
      <c r="A54" s="82"/>
      <c r="B54" s="1415">
        <v>2</v>
      </c>
      <c r="C54" s="733" t="s">
        <v>1142</v>
      </c>
      <c r="D54" s="738">
        <v>0</v>
      </c>
      <c r="E54" s="102">
        <v>0</v>
      </c>
      <c r="F54" s="102">
        <v>0</v>
      </c>
      <c r="G54" s="739">
        <v>0</v>
      </c>
      <c r="H54" s="102">
        <v>0</v>
      </c>
      <c r="I54" s="102">
        <v>0</v>
      </c>
      <c r="J54" s="631">
        <v>0</v>
      </c>
      <c r="K54" s="738">
        <v>0</v>
      </c>
      <c r="L54" s="102">
        <v>0</v>
      </c>
      <c r="M54" s="739">
        <v>0</v>
      </c>
      <c r="N54" s="82"/>
    </row>
    <row r="55" spans="1:14" s="42" customFormat="1" ht="12.75">
      <c r="A55" s="82"/>
      <c r="B55" s="1415">
        <v>3</v>
      </c>
      <c r="C55" s="733" t="s">
        <v>1120</v>
      </c>
      <c r="D55" s="738">
        <v>0</v>
      </c>
      <c r="E55" s="102">
        <v>0</v>
      </c>
      <c r="F55" s="102">
        <v>0</v>
      </c>
      <c r="G55" s="739">
        <v>0</v>
      </c>
      <c r="H55" s="102">
        <v>0</v>
      </c>
      <c r="I55" s="102">
        <v>0</v>
      </c>
      <c r="J55" s="631">
        <v>0</v>
      </c>
      <c r="K55" s="738">
        <v>110</v>
      </c>
      <c r="L55" s="102">
        <v>0</v>
      </c>
      <c r="M55" s="739">
        <v>110</v>
      </c>
      <c r="N55" s="82"/>
    </row>
    <row r="56" spans="1:14" s="42" customFormat="1" ht="12.75">
      <c r="A56" s="82"/>
      <c r="B56" s="1415">
        <v>4</v>
      </c>
      <c r="C56" s="733" t="s">
        <v>1121</v>
      </c>
      <c r="D56" s="738">
        <v>0</v>
      </c>
      <c r="E56" s="102">
        <v>0</v>
      </c>
      <c r="F56" s="102">
        <v>0</v>
      </c>
      <c r="G56" s="739">
        <v>0</v>
      </c>
      <c r="H56" s="102">
        <v>0</v>
      </c>
      <c r="I56" s="102">
        <v>0</v>
      </c>
      <c r="J56" s="631">
        <v>0</v>
      </c>
      <c r="K56" s="738">
        <v>0</v>
      </c>
      <c r="L56" s="102">
        <v>0</v>
      </c>
      <c r="M56" s="739">
        <v>0</v>
      </c>
      <c r="N56" s="82"/>
    </row>
    <row r="57" spans="1:14" s="42" customFormat="1" ht="12.75">
      <c r="A57" s="82"/>
      <c r="B57" s="1415">
        <v>5</v>
      </c>
      <c r="C57" s="733" t="s">
        <v>1122</v>
      </c>
      <c r="D57" s="738">
        <v>0</v>
      </c>
      <c r="E57" s="102">
        <v>0</v>
      </c>
      <c r="F57" s="102">
        <v>0</v>
      </c>
      <c r="G57" s="739">
        <v>0</v>
      </c>
      <c r="H57" s="102">
        <v>0</v>
      </c>
      <c r="I57" s="102">
        <v>0</v>
      </c>
      <c r="J57" s="631">
        <v>0</v>
      </c>
      <c r="K57" s="738">
        <v>90</v>
      </c>
      <c r="L57" s="102">
        <v>0</v>
      </c>
      <c r="M57" s="739">
        <v>90</v>
      </c>
      <c r="N57" s="82"/>
    </row>
    <row r="58" spans="1:14" s="42" customFormat="1" ht="15">
      <c r="A58" s="82"/>
      <c r="B58" s="2141">
        <v>6</v>
      </c>
      <c r="C58" s="178" t="s">
        <v>1143</v>
      </c>
      <c r="D58" s="743">
        <v>0</v>
      </c>
      <c r="E58" s="631">
        <v>0</v>
      </c>
      <c r="F58" s="631">
        <v>0</v>
      </c>
      <c r="G58" s="739">
        <v>0</v>
      </c>
      <c r="H58" s="631">
        <v>0</v>
      </c>
      <c r="I58" s="631">
        <v>0</v>
      </c>
      <c r="J58" s="631">
        <v>0</v>
      </c>
      <c r="K58" s="743">
        <v>9</v>
      </c>
      <c r="L58" s="631">
        <v>0</v>
      </c>
      <c r="M58" s="739">
        <v>9</v>
      </c>
      <c r="N58" s="82"/>
    </row>
    <row r="59" spans="1:14" s="42" customFormat="1" ht="12.75">
      <c r="A59" s="82"/>
      <c r="B59" s="2141"/>
      <c r="C59" s="678" t="s">
        <v>1124</v>
      </c>
      <c r="D59" s="738"/>
      <c r="E59" s="102"/>
      <c r="F59" s="102"/>
      <c r="G59" s="742"/>
      <c r="H59" s="102"/>
      <c r="I59" s="102"/>
      <c r="J59" s="737"/>
      <c r="K59" s="738"/>
      <c r="L59" s="102"/>
      <c r="M59" s="742"/>
      <c r="N59" s="82"/>
    </row>
    <row r="60" spans="1:14" s="42" customFormat="1" ht="12.75">
      <c r="A60" s="82"/>
      <c r="B60" s="1415">
        <v>7</v>
      </c>
      <c r="C60" s="733" t="s">
        <v>1125</v>
      </c>
      <c r="D60" s="738">
        <v>0</v>
      </c>
      <c r="E60" s="102">
        <v>0</v>
      </c>
      <c r="F60" s="102">
        <v>0</v>
      </c>
      <c r="G60" s="739">
        <v>0</v>
      </c>
      <c r="H60" s="102">
        <v>0</v>
      </c>
      <c r="I60" s="102">
        <v>0</v>
      </c>
      <c r="J60" s="631">
        <v>0</v>
      </c>
      <c r="K60" s="738">
        <v>0</v>
      </c>
      <c r="L60" s="102">
        <v>0</v>
      </c>
      <c r="M60" s="739">
        <v>0</v>
      </c>
      <c r="N60" s="82"/>
    </row>
    <row r="61" spans="1:14" s="42" customFormat="1" ht="25.5">
      <c r="A61" s="82"/>
      <c r="B61" s="1415">
        <v>8</v>
      </c>
      <c r="C61" s="733" t="s">
        <v>1126</v>
      </c>
      <c r="D61" s="738">
        <v>0</v>
      </c>
      <c r="E61" s="102">
        <v>0</v>
      </c>
      <c r="F61" s="102">
        <v>0</v>
      </c>
      <c r="G61" s="739">
        <v>0</v>
      </c>
      <c r="H61" s="102">
        <v>0</v>
      </c>
      <c r="I61" s="102">
        <v>0</v>
      </c>
      <c r="J61" s="631">
        <v>0</v>
      </c>
      <c r="K61" s="738">
        <v>0</v>
      </c>
      <c r="L61" s="102">
        <v>0</v>
      </c>
      <c r="M61" s="739">
        <v>0</v>
      </c>
      <c r="N61" s="82"/>
    </row>
    <row r="62" spans="1:14" s="42" customFormat="1" ht="25.5">
      <c r="A62" s="82"/>
      <c r="B62" s="1415">
        <v>9</v>
      </c>
      <c r="C62" s="733" t="s">
        <v>1127</v>
      </c>
      <c r="D62" s="738">
        <v>0</v>
      </c>
      <c r="E62" s="102">
        <v>0</v>
      </c>
      <c r="F62" s="102">
        <v>0</v>
      </c>
      <c r="G62" s="739">
        <v>0</v>
      </c>
      <c r="H62" s="102">
        <v>0</v>
      </c>
      <c r="I62" s="102">
        <v>0</v>
      </c>
      <c r="J62" s="631">
        <v>0</v>
      </c>
      <c r="K62" s="738">
        <v>9</v>
      </c>
      <c r="L62" s="102">
        <v>0</v>
      </c>
      <c r="M62" s="739">
        <v>9</v>
      </c>
      <c r="N62" s="82"/>
    </row>
    <row r="63" spans="1:14" s="42" customFormat="1" ht="12.75">
      <c r="A63" s="82"/>
      <c r="B63" s="1415">
        <v>10</v>
      </c>
      <c r="C63" s="733" t="s">
        <v>1128</v>
      </c>
      <c r="D63" s="738">
        <v>0</v>
      </c>
      <c r="E63" s="102">
        <v>0</v>
      </c>
      <c r="F63" s="102">
        <v>0</v>
      </c>
      <c r="G63" s="739">
        <v>0</v>
      </c>
      <c r="H63" s="102">
        <v>0</v>
      </c>
      <c r="I63" s="102">
        <v>0</v>
      </c>
      <c r="J63" s="631">
        <v>0</v>
      </c>
      <c r="K63" s="738">
        <v>0</v>
      </c>
      <c r="L63" s="102">
        <v>0</v>
      </c>
      <c r="M63" s="739">
        <v>0</v>
      </c>
      <c r="N63" s="82"/>
    </row>
    <row r="64" spans="1:14" s="42" customFormat="1" ht="12.75">
      <c r="A64" s="82"/>
      <c r="B64" s="1416">
        <v>11</v>
      </c>
      <c r="C64" s="1417" t="s">
        <v>1129</v>
      </c>
      <c r="D64" s="1418">
        <v>0</v>
      </c>
      <c r="E64" s="1419">
        <v>0</v>
      </c>
      <c r="F64" s="1419">
        <v>0</v>
      </c>
      <c r="G64" s="1420">
        <v>0</v>
      </c>
      <c r="H64" s="1419">
        <v>0</v>
      </c>
      <c r="I64" s="1419">
        <v>0</v>
      </c>
      <c r="J64" s="1421">
        <v>0</v>
      </c>
      <c r="K64" s="1418">
        <v>0</v>
      </c>
      <c r="L64" s="1419">
        <v>0</v>
      </c>
      <c r="M64" s="1420">
        <v>0</v>
      </c>
      <c r="N64" s="82"/>
    </row>
    <row r="65" spans="1:42" s="42" customFormat="1" ht="6.6" customHeight="1">
      <c r="A65" s="82"/>
      <c r="B65" s="255"/>
      <c r="C65" s="255"/>
      <c r="D65" s="255"/>
      <c r="E65" s="255"/>
      <c r="F65" s="255"/>
      <c r="G65" s="255"/>
      <c r="H65" s="255"/>
      <c r="I65" s="255"/>
      <c r="J65" s="255"/>
      <c r="K65" s="255"/>
      <c r="L65" s="255"/>
      <c r="M65" s="255"/>
      <c r="N65" s="82"/>
    </row>
    <row r="66" spans="1:42" s="42" customFormat="1" ht="12.75">
      <c r="A66" s="82"/>
      <c r="B66" s="2010" t="s">
        <v>1131</v>
      </c>
      <c r="C66" s="2010"/>
      <c r="D66" s="2010"/>
      <c r="E66" s="2010"/>
      <c r="F66" s="2010"/>
      <c r="G66" s="2010"/>
      <c r="H66" s="2010"/>
      <c r="I66" s="2010"/>
      <c r="J66" s="2010"/>
      <c r="K66" s="2010"/>
      <c r="L66" s="2010"/>
      <c r="M66" s="2010"/>
      <c r="N66" s="181"/>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row>
    <row r="67" spans="1:42" s="42" customFormat="1" ht="12.75">
      <c r="A67" s="82"/>
      <c r="B67" s="2010" t="s">
        <v>1132</v>
      </c>
      <c r="C67" s="2010"/>
      <c r="D67" s="2010"/>
      <c r="E67" s="2010"/>
      <c r="F67" s="2010"/>
      <c r="G67" s="2010"/>
      <c r="H67" s="2010"/>
      <c r="I67" s="2010"/>
      <c r="J67" s="2010"/>
      <c r="K67" s="2010"/>
      <c r="L67" s="2010"/>
      <c r="M67" s="2010"/>
      <c r="N67" s="181"/>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row>
    <row r="68" spans="1:42" s="42" customFormat="1" ht="12.75">
      <c r="A68" s="82"/>
      <c r="B68" s="2010" t="s">
        <v>1133</v>
      </c>
      <c r="C68" s="2010"/>
      <c r="D68" s="2010"/>
      <c r="E68" s="2010"/>
      <c r="F68" s="2010"/>
      <c r="G68" s="2010"/>
      <c r="H68" s="2010"/>
      <c r="I68" s="2010"/>
      <c r="J68" s="2010"/>
      <c r="K68" s="2010"/>
      <c r="L68" s="2010"/>
      <c r="M68" s="2010"/>
      <c r="N68" s="181"/>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row>
    <row r="69" spans="1:42" s="42" customFormat="1" ht="12.75">
      <c r="A69" s="82"/>
      <c r="B69" s="2010" t="s">
        <v>1134</v>
      </c>
      <c r="C69" s="2010"/>
      <c r="D69" s="2010"/>
      <c r="E69" s="2010"/>
      <c r="F69" s="2010"/>
      <c r="G69" s="2010"/>
      <c r="H69" s="2010"/>
      <c r="I69" s="2010"/>
      <c r="J69" s="2010"/>
      <c r="K69" s="2010"/>
      <c r="L69" s="2010"/>
      <c r="M69" s="2010"/>
      <c r="N69" s="181"/>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row>
    <row r="70" spans="1:42" s="42" customFormat="1" ht="12.75">
      <c r="A70" s="82"/>
      <c r="B70" s="2010" t="s">
        <v>1144</v>
      </c>
      <c r="C70" s="2010"/>
      <c r="D70" s="2010"/>
      <c r="E70" s="2010"/>
      <c r="F70" s="2010"/>
      <c r="G70" s="2010"/>
      <c r="H70" s="2010"/>
      <c r="I70" s="2010"/>
      <c r="J70" s="2010"/>
      <c r="K70" s="2010"/>
      <c r="L70" s="2010"/>
      <c r="M70" s="2010"/>
      <c r="N70" s="82"/>
    </row>
    <row r="71" spans="1:42" s="82" customFormat="1" ht="15.6" customHeight="1">
      <c r="B71" s="2010" t="s">
        <v>1145</v>
      </c>
      <c r="C71" s="2010"/>
      <c r="D71" s="2010"/>
      <c r="E71" s="2010"/>
      <c r="F71" s="2010"/>
      <c r="G71" s="2010"/>
      <c r="H71" s="2010"/>
      <c r="I71" s="2010"/>
      <c r="J71" s="2010"/>
      <c r="K71" s="2010"/>
      <c r="L71" s="2010"/>
      <c r="M71" s="2010"/>
    </row>
    <row r="72" spans="1:42" s="42" customFormat="1" ht="12.75" hidden="1">
      <c r="A72" s="82"/>
    </row>
    <row r="73" spans="1:42" s="42" customFormat="1" ht="12.75" hidden="1">
      <c r="A73" s="82"/>
    </row>
    <row r="74" spans="1:42" s="42" customFormat="1" ht="12.75" hidden="1">
      <c r="A74" s="82"/>
    </row>
    <row r="75" spans="1:42" s="42" customFormat="1" ht="12.75" hidden="1">
      <c r="A75" s="82"/>
    </row>
    <row r="76" spans="1:42" s="42" customFormat="1" ht="12.75" hidden="1">
      <c r="A76" s="82"/>
    </row>
    <row r="77" spans="1:42" s="42" customFormat="1" ht="12.75" hidden="1">
      <c r="A77" s="82"/>
    </row>
    <row r="78" spans="1:42" s="42" customFormat="1" ht="12.75" hidden="1">
      <c r="A78" s="82"/>
    </row>
    <row r="79" spans="1:42" s="42" customFormat="1" ht="12.75" hidden="1">
      <c r="A79" s="82"/>
    </row>
    <row r="80" spans="1:42" s="42" customFormat="1" ht="12.75" hidden="1">
      <c r="A80" s="82"/>
    </row>
    <row r="81" spans="1:1" s="42" customFormat="1" ht="12.75" hidden="1">
      <c r="A81" s="82"/>
    </row>
    <row r="82" spans="1:1" s="42" customFormat="1" ht="12.75" hidden="1">
      <c r="A82" s="82"/>
    </row>
    <row r="83" spans="1:1" s="42" customFormat="1" ht="12.75" hidden="1">
      <c r="A83" s="82"/>
    </row>
    <row r="84" spans="1:1" s="42" customFormat="1" ht="12.75" hidden="1">
      <c r="A84" s="82"/>
    </row>
    <row r="85" spans="1:1" s="42" customFormat="1" ht="12.75" hidden="1">
      <c r="A85" s="82"/>
    </row>
    <row r="86" spans="1:1" s="42" customFormat="1" ht="12.75" hidden="1">
      <c r="A86" s="82"/>
    </row>
    <row r="87" spans="1:1" s="42" customFormat="1" ht="12.75" hidden="1">
      <c r="A87" s="82"/>
    </row>
    <row r="88" spans="1:1" s="42" customFormat="1" ht="12.75" hidden="1">
      <c r="A88" s="82"/>
    </row>
    <row r="89" spans="1:1" s="42" customFormat="1" ht="12.75" hidden="1">
      <c r="A89" s="82"/>
    </row>
    <row r="90" spans="1:1" s="42" customFormat="1" ht="12.75" hidden="1">
      <c r="A90" s="82"/>
    </row>
    <row r="91" spans="1:1" s="42" customFormat="1" ht="12.75" hidden="1">
      <c r="A91" s="82"/>
    </row>
    <row r="92" spans="1:1" s="42" customFormat="1" ht="12.75" hidden="1">
      <c r="A92" s="82"/>
    </row>
    <row r="93" spans="1:1" s="42" customFormat="1" ht="12.75" hidden="1">
      <c r="A93" s="82"/>
    </row>
    <row r="94" spans="1:1" s="42" customFormat="1" ht="12.75" hidden="1">
      <c r="A94" s="82"/>
    </row>
    <row r="95" spans="1:1" s="42" customFormat="1" ht="12.75" hidden="1">
      <c r="A95" s="82"/>
    </row>
    <row r="96" spans="1:1" s="42" customFormat="1" ht="12.75" hidden="1">
      <c r="A96" s="82"/>
    </row>
    <row r="97" spans="1:1" s="42" customFormat="1" ht="12.75" hidden="1">
      <c r="A97" s="82"/>
    </row>
    <row r="98" spans="1:1" s="42" customFormat="1" ht="12.75" hidden="1">
      <c r="A98" s="82"/>
    </row>
    <row r="99" spans="1:1" s="42" customFormat="1" ht="12.75" hidden="1">
      <c r="A99" s="82"/>
    </row>
    <row r="100" spans="1:1" s="42" customFormat="1" ht="12.75" hidden="1">
      <c r="A100" s="82"/>
    </row>
    <row r="101" spans="1:1" s="42" customFormat="1" ht="12.75" hidden="1">
      <c r="A101" s="82"/>
    </row>
    <row r="102" spans="1:1" s="42" customFormat="1" ht="12.75" hidden="1">
      <c r="A102" s="82"/>
    </row>
    <row r="103" spans="1:1" s="42" customFormat="1" ht="12.75" hidden="1">
      <c r="A103" s="82"/>
    </row>
    <row r="104" spans="1:1" s="42" customFormat="1" ht="12.75" hidden="1">
      <c r="A104" s="82"/>
    </row>
    <row r="105" spans="1:1" s="42" customFormat="1" ht="12.75" hidden="1">
      <c r="A105" s="82"/>
    </row>
    <row r="106" spans="1:1" s="42" customFormat="1" ht="12.75" hidden="1">
      <c r="A106" s="82"/>
    </row>
    <row r="107" spans="1:1" s="42" customFormat="1" ht="12.75" hidden="1">
      <c r="A107" s="82"/>
    </row>
    <row r="108" spans="1:1" s="42" customFormat="1" ht="12.75" hidden="1">
      <c r="A108" s="82"/>
    </row>
    <row r="109" spans="1:1" s="42" customFormat="1" ht="12.75" hidden="1">
      <c r="A109" s="82"/>
    </row>
    <row r="110" spans="1:1" s="42" customFormat="1" ht="12.75" hidden="1">
      <c r="A110" s="82"/>
    </row>
    <row r="111" spans="1:1" s="42" customFormat="1" ht="12.75" hidden="1">
      <c r="A111" s="82"/>
    </row>
    <row r="112" spans="1:1" s="42" customFormat="1" ht="12.75" hidden="1">
      <c r="A112" s="82"/>
    </row>
    <row r="113" spans="1:1" s="42" customFormat="1" ht="12.75" hidden="1">
      <c r="A113" s="82"/>
    </row>
    <row r="114" spans="1:1" s="42" customFormat="1" ht="12.75" hidden="1">
      <c r="A114" s="82"/>
    </row>
    <row r="115" spans="1:1" s="42" customFormat="1" ht="12.75" hidden="1">
      <c r="A115" s="82"/>
    </row>
    <row r="116" spans="1:1" s="42" customFormat="1" ht="12.75" hidden="1">
      <c r="A116" s="82"/>
    </row>
    <row r="117" spans="1:1" s="42" customFormat="1" ht="12.75" hidden="1">
      <c r="A117" s="82"/>
    </row>
    <row r="118" spans="1:1" s="42" customFormat="1" ht="12.75" hidden="1">
      <c r="A118" s="82"/>
    </row>
    <row r="119" spans="1:1" s="42" customFormat="1" ht="12.75" hidden="1">
      <c r="A119" s="82"/>
    </row>
    <row r="120" spans="1:1" s="42" customFormat="1" ht="12.75" hidden="1">
      <c r="A120" s="82"/>
    </row>
    <row r="121" spans="1:1" s="42" customFormat="1" ht="12.75" hidden="1">
      <c r="A121" s="82"/>
    </row>
    <row r="122" spans="1:1" s="42" customFormat="1" ht="12.75" hidden="1">
      <c r="A122" s="82"/>
    </row>
    <row r="123" spans="1:1" s="42" customFormat="1" ht="12.75" hidden="1">
      <c r="A123" s="82"/>
    </row>
    <row r="124" spans="1:1" s="42" customFormat="1" ht="12.75" hidden="1">
      <c r="A124" s="82"/>
    </row>
    <row r="125" spans="1:1" s="42" customFormat="1" ht="12.75" hidden="1">
      <c r="A125" s="82"/>
    </row>
    <row r="126" spans="1:1" s="42" customFormat="1" ht="12.75" hidden="1">
      <c r="A126" s="82"/>
    </row>
    <row r="127" spans="1:1" s="42" customFormat="1" ht="12.75" hidden="1">
      <c r="A127" s="82"/>
    </row>
    <row r="128" spans="1:1" s="42" customFormat="1" ht="12.75" hidden="1">
      <c r="A128" s="82"/>
    </row>
    <row r="129" spans="1:1" s="42" customFormat="1" ht="12.75" hidden="1">
      <c r="A129" s="82"/>
    </row>
    <row r="130" spans="1:1" s="42" customFormat="1" ht="12.75" hidden="1">
      <c r="A130" s="82"/>
    </row>
    <row r="131" spans="1:1" s="42" customFormat="1" ht="12.75" hidden="1">
      <c r="A131" s="82"/>
    </row>
    <row r="132" spans="1:1" s="42" customFormat="1" ht="12.75" hidden="1">
      <c r="A132" s="82"/>
    </row>
    <row r="133" spans="1:1" s="42" customFormat="1" ht="12.75" hidden="1">
      <c r="A133" s="82"/>
    </row>
    <row r="134" spans="1:1" s="42" customFormat="1" ht="12.75" hidden="1">
      <c r="A134" s="82"/>
    </row>
    <row r="135" spans="1:1" s="42" customFormat="1" ht="12.75" hidden="1">
      <c r="A135" s="82"/>
    </row>
    <row r="136" spans="1:1" s="42" customFormat="1" ht="12.75" hidden="1">
      <c r="A136" s="82"/>
    </row>
    <row r="137" spans="1:1" s="42" customFormat="1" ht="12.75" hidden="1">
      <c r="A137" s="82"/>
    </row>
    <row r="138" spans="1:1" s="42" customFormat="1" ht="12.75" hidden="1">
      <c r="A138" s="82"/>
    </row>
    <row r="139" spans="1:1" s="42" customFormat="1" ht="12.75" hidden="1">
      <c r="A139" s="82"/>
    </row>
    <row r="140" spans="1:1" ht="15" hidden="1"/>
    <row r="141" spans="1:1" ht="15" hidden="1"/>
    <row r="142" spans="1:1" ht="15" hidden="1"/>
    <row r="143" spans="1:1" ht="15" hidden="1"/>
    <row r="144" spans="1:1" ht="15" hidden="1"/>
    <row r="145" ht="15" hidden="1"/>
    <row r="146" ht="15" hidden="1"/>
    <row r="147" ht="15" hidden="1"/>
    <row r="148" ht="15" hidden="1"/>
    <row r="149" ht="15" hidden="1"/>
    <row r="150" ht="15" hidden="1"/>
    <row r="151" ht="15" hidden="1"/>
    <row r="152" ht="15" hidden="1"/>
    <row r="153" ht="15" hidden="1"/>
    <row r="154" ht="15" hidden="1"/>
    <row r="155" ht="15" hidden="1"/>
    <row r="156" ht="15" hidden="1"/>
  </sheetData>
  <mergeCells count="22">
    <mergeCell ref="B51:C51"/>
    <mergeCell ref="B58:B59"/>
    <mergeCell ref="B52:B53"/>
    <mergeCell ref="B7:B8"/>
    <mergeCell ref="B13:B14"/>
    <mergeCell ref="B36:C36"/>
    <mergeCell ref="B37:B38"/>
    <mergeCell ref="B43:B44"/>
    <mergeCell ref="B21:C21"/>
    <mergeCell ref="B22:B23"/>
    <mergeCell ref="B28:B29"/>
    <mergeCell ref="B71:M71"/>
    <mergeCell ref="B66:M66"/>
    <mergeCell ref="B67:M67"/>
    <mergeCell ref="B68:M68"/>
    <mergeCell ref="B69:M69"/>
    <mergeCell ref="B70:M70"/>
    <mergeCell ref="B6:C6"/>
    <mergeCell ref="B3:C5"/>
    <mergeCell ref="D4:G4"/>
    <mergeCell ref="H4:J4"/>
    <mergeCell ref="K4:M4"/>
  </mergeCells>
  <conditionalFormatting sqref="I7">
    <cfRule type="containsText" dxfId="41" priority="8" operator="containsText" text="false">
      <formula>NOT(ISERROR(SEARCH("false",I7)))</formula>
    </cfRule>
  </conditionalFormatting>
  <conditionalFormatting sqref="F7">
    <cfRule type="containsText" dxfId="40" priority="7" operator="containsText" text="false">
      <formula>NOT(ISERROR(SEARCH("false",F7)))</formula>
    </cfRule>
  </conditionalFormatting>
  <conditionalFormatting sqref="I22">
    <cfRule type="containsText" dxfId="39" priority="6" operator="containsText" text="false">
      <formula>NOT(ISERROR(SEARCH("false",I22)))</formula>
    </cfRule>
  </conditionalFormatting>
  <conditionalFormatting sqref="F22">
    <cfRule type="containsText" dxfId="38" priority="5" operator="containsText" text="false">
      <formula>NOT(ISERROR(SEARCH("false",F22)))</formula>
    </cfRule>
  </conditionalFormatting>
  <conditionalFormatting sqref="I37">
    <cfRule type="containsText" dxfId="37" priority="4" operator="containsText" text="false">
      <formula>NOT(ISERROR(SEARCH("false",I37)))</formula>
    </cfRule>
  </conditionalFormatting>
  <conditionalFormatting sqref="F37">
    <cfRule type="containsText" dxfId="36" priority="3" operator="containsText" text="false">
      <formula>NOT(ISERROR(SEARCH("false",F37)))</formula>
    </cfRule>
  </conditionalFormatting>
  <conditionalFormatting sqref="I52">
    <cfRule type="containsText" dxfId="35" priority="2" operator="containsText" text="false">
      <formula>NOT(ISERROR(SEARCH("false",I52)))</formula>
    </cfRule>
  </conditionalFormatting>
  <conditionalFormatting sqref="F52">
    <cfRule type="containsText" dxfId="34" priority="1" operator="containsText" text="false">
      <formula>NOT(ISERROR(SEARCH("false",F52)))</formula>
    </cfRule>
  </conditionalFormatting>
  <hyperlinks>
    <hyperlink ref="B1" location="ToC!A1" display="Back to Table of Contents" xr:uid="{F85DD477-0168-4F68-AA2C-528E8503BFD8}"/>
  </hyperlinks>
  <pageMargins left="0.5" right="0.5" top="0.5" bottom="0.5" header="0.25" footer="0.3"/>
  <pageSetup scale="75" orientation="landscape" r:id="rId1"/>
  <headerFooter>
    <oddFooter>&amp;L&amp;G&amp;CSupplementary Regulatory Capital Disclosure&amp;R Page &amp;P of &amp;N</oddFooter>
  </headerFooter>
  <rowBreaks count="1" manualBreakCount="1">
    <brk id="35" min="1" max="13" man="1"/>
  </rowBreaks>
  <legacyDrawingHF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9"/>
  </sheetPr>
  <dimension ref="A1:U160"/>
  <sheetViews>
    <sheetView zoomScale="115" zoomScaleNormal="115" workbookViewId="0"/>
  </sheetViews>
  <sheetFormatPr defaultColWidth="0" defaultRowHeight="15" zeroHeight="1"/>
  <cols>
    <col min="1" max="1" width="1.5703125" style="90" customWidth="1"/>
    <col min="2" max="2" width="8.5703125" customWidth="1"/>
    <col min="3" max="3" width="28.5703125" customWidth="1"/>
    <col min="4" max="4" width="9.85546875" customWidth="1"/>
    <col min="5" max="5" width="8.5703125" customWidth="1"/>
    <col min="6" max="11" width="8.42578125" customWidth="1"/>
    <col min="12" max="12" width="8" customWidth="1"/>
    <col min="13" max="14" width="8.42578125" customWidth="1"/>
    <col min="15" max="15" width="8" customWidth="1"/>
    <col min="16" max="18" width="8.42578125" customWidth="1"/>
    <col min="19" max="19" width="8.140625" customWidth="1"/>
    <col min="20" max="20" width="8.42578125" customWidth="1"/>
    <col min="21" max="21" width="0.5703125" style="90" customWidth="1"/>
    <col min="22" max="16384" width="8.5703125" hidden="1"/>
  </cols>
  <sheetData>
    <row r="1" spans="1:21" ht="12" customHeight="1">
      <c r="B1" s="303" t="s">
        <v>127</v>
      </c>
      <c r="C1" s="90"/>
      <c r="D1" s="90"/>
      <c r="E1" s="90"/>
      <c r="F1" s="90"/>
      <c r="G1" s="90"/>
      <c r="H1" s="90"/>
      <c r="I1" s="90"/>
      <c r="J1" s="90"/>
      <c r="K1" s="90"/>
      <c r="L1" s="90"/>
      <c r="M1" s="90"/>
      <c r="N1" s="90"/>
      <c r="O1" s="90"/>
      <c r="P1" s="90"/>
      <c r="Q1" s="90"/>
      <c r="R1" s="90"/>
      <c r="S1" s="90"/>
      <c r="T1" s="90"/>
    </row>
    <row r="2" spans="1:21" s="1001" customFormat="1" ht="20.100000000000001" customHeight="1">
      <c r="A2" s="1000"/>
      <c r="B2" s="1092" t="s">
        <v>1146</v>
      </c>
      <c r="C2" s="1093"/>
      <c r="D2" s="1093"/>
      <c r="E2" s="1093"/>
      <c r="F2" s="1093"/>
      <c r="G2" s="1093"/>
      <c r="H2" s="1093"/>
      <c r="I2" s="1093"/>
      <c r="J2" s="1093"/>
      <c r="K2" s="1093"/>
      <c r="L2" s="1093"/>
      <c r="M2" s="1093"/>
      <c r="N2" s="1093"/>
      <c r="O2" s="1093"/>
      <c r="P2" s="1093"/>
      <c r="Q2" s="1093"/>
      <c r="R2" s="1093"/>
      <c r="S2" s="1093"/>
      <c r="T2" s="1427"/>
      <c r="U2" s="1000"/>
    </row>
    <row r="3" spans="1:21">
      <c r="B3" s="2161" t="s">
        <v>129</v>
      </c>
      <c r="C3" s="2162"/>
      <c r="D3" s="1281" t="s">
        <v>211</v>
      </c>
      <c r="E3" s="1281" t="s">
        <v>384</v>
      </c>
      <c r="F3" s="1281" t="s">
        <v>387</v>
      </c>
      <c r="G3" s="1281" t="s">
        <v>422</v>
      </c>
      <c r="H3" s="1281" t="s">
        <v>423</v>
      </c>
      <c r="I3" s="1281" t="s">
        <v>424</v>
      </c>
      <c r="J3" s="1281" t="s">
        <v>425</v>
      </c>
      <c r="K3" s="1281" t="s">
        <v>856</v>
      </c>
      <c r="L3" s="1281" t="s">
        <v>857</v>
      </c>
      <c r="M3" s="1281" t="s">
        <v>858</v>
      </c>
      <c r="N3" s="1281" t="s">
        <v>868</v>
      </c>
      <c r="O3" s="1281" t="s">
        <v>869</v>
      </c>
      <c r="P3" s="1281" t="s">
        <v>1147</v>
      </c>
      <c r="Q3" s="1281" t="s">
        <v>1148</v>
      </c>
      <c r="R3" s="1281" t="s">
        <v>1149</v>
      </c>
      <c r="S3" s="1281" t="s">
        <v>1150</v>
      </c>
      <c r="T3" s="1284" t="s">
        <v>1151</v>
      </c>
    </row>
    <row r="4" spans="1:21" s="42" customFormat="1" ht="13.35" customHeight="1">
      <c r="A4" s="82"/>
      <c r="B4" s="2163"/>
      <c r="C4" s="2164"/>
      <c r="D4" s="2044" t="s">
        <v>1152</v>
      </c>
      <c r="E4" s="2044"/>
      <c r="F4" s="2044"/>
      <c r="G4" s="2044"/>
      <c r="H4" s="1988"/>
      <c r="I4" s="2044" t="s">
        <v>1153</v>
      </c>
      <c r="J4" s="2044"/>
      <c r="K4" s="2044"/>
      <c r="L4" s="2044"/>
      <c r="M4" s="1943" t="s">
        <v>1154</v>
      </c>
      <c r="N4" s="2044"/>
      <c r="O4" s="2044"/>
      <c r="P4" s="1988"/>
      <c r="Q4" s="1943" t="s">
        <v>1155</v>
      </c>
      <c r="R4" s="2044"/>
      <c r="S4" s="2044"/>
      <c r="T4" s="1988"/>
      <c r="U4" s="82"/>
    </row>
    <row r="5" spans="1:21" s="42" customFormat="1" ht="13.35" customHeight="1">
      <c r="A5" s="82"/>
      <c r="B5" s="2163"/>
      <c r="C5" s="2164"/>
      <c r="D5" s="2045"/>
      <c r="E5" s="2045"/>
      <c r="F5" s="2045"/>
      <c r="G5" s="2045"/>
      <c r="H5" s="2167"/>
      <c r="I5" s="2045"/>
      <c r="J5" s="2045"/>
      <c r="K5" s="2045"/>
      <c r="L5" s="2045"/>
      <c r="M5" s="2168"/>
      <c r="N5" s="2045"/>
      <c r="O5" s="2045"/>
      <c r="P5" s="2167"/>
      <c r="Q5" s="2168"/>
      <c r="R5" s="2045"/>
      <c r="S5" s="2045"/>
      <c r="T5" s="2167"/>
      <c r="U5" s="82"/>
    </row>
    <row r="6" spans="1:21" s="42" customFormat="1" ht="27" customHeight="1">
      <c r="A6" s="82"/>
      <c r="B6" s="2163"/>
      <c r="C6" s="2164"/>
      <c r="D6" s="2149" t="s">
        <v>1156</v>
      </c>
      <c r="E6" s="2149" t="s">
        <v>1157</v>
      </c>
      <c r="F6" s="2149" t="s">
        <v>1158</v>
      </c>
      <c r="G6" s="2149" t="s">
        <v>1159</v>
      </c>
      <c r="H6" s="2169" t="s">
        <v>1160</v>
      </c>
      <c r="I6" s="2149" t="s">
        <v>1161</v>
      </c>
      <c r="J6" s="2149" t="s">
        <v>1162</v>
      </c>
      <c r="K6" s="2149" t="s">
        <v>1163</v>
      </c>
      <c r="L6" s="2152">
        <v>12.5</v>
      </c>
      <c r="M6" s="2155" t="s">
        <v>1161</v>
      </c>
      <c r="N6" s="2149" t="s">
        <v>1162</v>
      </c>
      <c r="O6" s="2149" t="s">
        <v>1163</v>
      </c>
      <c r="P6" s="2158">
        <v>12.5</v>
      </c>
      <c r="Q6" s="2155" t="s">
        <v>1161</v>
      </c>
      <c r="R6" s="2149" t="s">
        <v>1162</v>
      </c>
      <c r="S6" s="2149" t="s">
        <v>1163</v>
      </c>
      <c r="T6" s="2158">
        <v>12.5</v>
      </c>
      <c r="U6" s="82"/>
    </row>
    <row r="7" spans="1:21" s="42" customFormat="1" ht="26.1" customHeight="1">
      <c r="A7" s="82"/>
      <c r="B7" s="2163"/>
      <c r="C7" s="2164"/>
      <c r="D7" s="2150"/>
      <c r="E7" s="2150"/>
      <c r="F7" s="2150"/>
      <c r="G7" s="2150"/>
      <c r="H7" s="2170"/>
      <c r="I7" s="2150"/>
      <c r="J7" s="2150"/>
      <c r="K7" s="2150"/>
      <c r="L7" s="2153"/>
      <c r="M7" s="2156"/>
      <c r="N7" s="2150"/>
      <c r="O7" s="2150"/>
      <c r="P7" s="2159"/>
      <c r="Q7" s="2156"/>
      <c r="R7" s="2150"/>
      <c r="S7" s="2150"/>
      <c r="T7" s="2159"/>
      <c r="U7" s="82"/>
    </row>
    <row r="8" spans="1:21" s="42" customFormat="1" ht="39" customHeight="1">
      <c r="A8" s="82"/>
      <c r="B8" s="2165"/>
      <c r="C8" s="2166"/>
      <c r="D8" s="2151"/>
      <c r="E8" s="2151"/>
      <c r="F8" s="2151"/>
      <c r="G8" s="2151"/>
      <c r="H8" s="2171"/>
      <c r="I8" s="2151"/>
      <c r="J8" s="2151"/>
      <c r="K8" s="2151"/>
      <c r="L8" s="2154"/>
      <c r="M8" s="2157"/>
      <c r="N8" s="2151"/>
      <c r="O8" s="2151"/>
      <c r="P8" s="2160"/>
      <c r="Q8" s="2157"/>
      <c r="R8" s="2151"/>
      <c r="S8" s="2151"/>
      <c r="T8" s="2160"/>
      <c r="U8" s="82"/>
    </row>
    <row r="9" spans="1:21" s="42" customFormat="1" ht="18" customHeight="1">
      <c r="A9" s="82"/>
      <c r="B9" s="2030" t="str">
        <f>CurrQtr</f>
        <v>Q2 2022</v>
      </c>
      <c r="C9" s="2031"/>
      <c r="D9" s="1428"/>
      <c r="E9" s="1263"/>
      <c r="F9" s="1263"/>
      <c r="G9" s="1263"/>
      <c r="H9" s="1278"/>
      <c r="I9" s="1263"/>
      <c r="J9" s="1263"/>
      <c r="K9" s="1263"/>
      <c r="L9" s="1263"/>
      <c r="M9" s="1428"/>
      <c r="N9" s="1263"/>
      <c r="O9" s="1263"/>
      <c r="P9" s="1278"/>
      <c r="Q9" s="1428"/>
      <c r="R9" s="1263"/>
      <c r="S9" s="1263"/>
      <c r="T9" s="1278"/>
      <c r="U9" s="82"/>
    </row>
    <row r="10" spans="1:21" s="42" customFormat="1" ht="18" customHeight="1">
      <c r="A10" s="82"/>
      <c r="B10" s="1429">
        <v>1</v>
      </c>
      <c r="C10" s="535" t="s">
        <v>1164</v>
      </c>
      <c r="D10" s="521">
        <v>13463</v>
      </c>
      <c r="E10" s="391">
        <v>2541</v>
      </c>
      <c r="F10" s="391">
        <v>1121</v>
      </c>
      <c r="G10" s="391">
        <v>82</v>
      </c>
      <c r="H10" s="522">
        <v>3</v>
      </c>
      <c r="I10" s="391">
        <v>272</v>
      </c>
      <c r="J10" s="391">
        <v>16938</v>
      </c>
      <c r="K10" s="391">
        <v>0</v>
      </c>
      <c r="L10" s="391">
        <v>0</v>
      </c>
      <c r="M10" s="521">
        <v>84</v>
      </c>
      <c r="N10" s="391">
        <v>3234</v>
      </c>
      <c r="O10" s="391">
        <v>0</v>
      </c>
      <c r="P10" s="522">
        <v>0</v>
      </c>
      <c r="Q10" s="521">
        <v>7</v>
      </c>
      <c r="R10" s="391">
        <v>258</v>
      </c>
      <c r="S10" s="391">
        <v>0</v>
      </c>
      <c r="T10" s="522">
        <v>0</v>
      </c>
      <c r="U10" s="82"/>
    </row>
    <row r="11" spans="1:21" s="42" customFormat="1" ht="14.85" customHeight="1">
      <c r="A11" s="82"/>
      <c r="B11" s="1366">
        <v>2</v>
      </c>
      <c r="C11" s="593" t="s">
        <v>1165</v>
      </c>
      <c r="D11" s="497">
        <v>13463</v>
      </c>
      <c r="E11" s="353">
        <v>2541</v>
      </c>
      <c r="F11" s="353">
        <v>1121</v>
      </c>
      <c r="G11" s="353">
        <v>82</v>
      </c>
      <c r="H11" s="526">
        <v>3</v>
      </c>
      <c r="I11" s="353">
        <v>272</v>
      </c>
      <c r="J11" s="353">
        <v>16938</v>
      </c>
      <c r="K11" s="353">
        <v>0</v>
      </c>
      <c r="L11" s="353">
        <v>0</v>
      </c>
      <c r="M11" s="497">
        <v>84</v>
      </c>
      <c r="N11" s="353">
        <v>3234</v>
      </c>
      <c r="O11" s="353">
        <v>0</v>
      </c>
      <c r="P11" s="526">
        <v>0</v>
      </c>
      <c r="Q11" s="497">
        <v>7</v>
      </c>
      <c r="R11" s="353">
        <v>258</v>
      </c>
      <c r="S11" s="353">
        <v>0</v>
      </c>
      <c r="T11" s="526">
        <v>0</v>
      </c>
      <c r="U11" s="82"/>
    </row>
    <row r="12" spans="1:21" s="42" customFormat="1" ht="14.85" customHeight="1">
      <c r="A12" s="82"/>
      <c r="B12" s="1366">
        <v>3</v>
      </c>
      <c r="C12" s="745" t="s">
        <v>1166</v>
      </c>
      <c r="D12" s="497">
        <v>13463</v>
      </c>
      <c r="E12" s="353">
        <v>2541</v>
      </c>
      <c r="F12" s="353">
        <v>1121</v>
      </c>
      <c r="G12" s="353">
        <v>82</v>
      </c>
      <c r="H12" s="526">
        <v>3</v>
      </c>
      <c r="I12" s="353">
        <v>272</v>
      </c>
      <c r="J12" s="353">
        <v>16938</v>
      </c>
      <c r="K12" s="353">
        <v>0</v>
      </c>
      <c r="L12" s="353">
        <v>0</v>
      </c>
      <c r="M12" s="497">
        <v>84</v>
      </c>
      <c r="N12" s="353">
        <v>3234</v>
      </c>
      <c r="O12" s="353">
        <v>0</v>
      </c>
      <c r="P12" s="526">
        <v>0</v>
      </c>
      <c r="Q12" s="497">
        <v>7</v>
      </c>
      <c r="R12" s="353">
        <v>258</v>
      </c>
      <c r="S12" s="353">
        <v>0</v>
      </c>
      <c r="T12" s="526">
        <v>0</v>
      </c>
      <c r="U12" s="82"/>
    </row>
    <row r="13" spans="1:21" s="42" customFormat="1" ht="14.85" customHeight="1">
      <c r="A13" s="82"/>
      <c r="B13" s="1366">
        <v>4</v>
      </c>
      <c r="C13" s="746" t="s">
        <v>1167</v>
      </c>
      <c r="D13" s="497">
        <v>9383</v>
      </c>
      <c r="E13" s="353">
        <v>1055</v>
      </c>
      <c r="F13" s="353">
        <v>52</v>
      </c>
      <c r="G13" s="353">
        <v>0</v>
      </c>
      <c r="H13" s="526">
        <v>3</v>
      </c>
      <c r="I13" s="353">
        <v>272</v>
      </c>
      <c r="J13" s="353">
        <v>10221</v>
      </c>
      <c r="K13" s="353">
        <v>0</v>
      </c>
      <c r="L13" s="353">
        <v>0</v>
      </c>
      <c r="M13" s="497">
        <v>84</v>
      </c>
      <c r="N13" s="353">
        <v>1506</v>
      </c>
      <c r="O13" s="353">
        <v>0</v>
      </c>
      <c r="P13" s="526">
        <v>0</v>
      </c>
      <c r="Q13" s="497">
        <v>7</v>
      </c>
      <c r="R13" s="353">
        <v>120</v>
      </c>
      <c r="S13" s="353">
        <v>0</v>
      </c>
      <c r="T13" s="526">
        <v>0</v>
      </c>
      <c r="U13" s="82"/>
    </row>
    <row r="14" spans="1:21" s="42" customFormat="1" ht="14.85" customHeight="1">
      <c r="A14" s="82"/>
      <c r="B14" s="1366">
        <v>5</v>
      </c>
      <c r="C14" s="746" t="s">
        <v>1168</v>
      </c>
      <c r="D14" s="497">
        <v>4080</v>
      </c>
      <c r="E14" s="353">
        <v>1486</v>
      </c>
      <c r="F14" s="353">
        <v>1069</v>
      </c>
      <c r="G14" s="353">
        <v>82</v>
      </c>
      <c r="H14" s="526">
        <v>0</v>
      </c>
      <c r="I14" s="353">
        <v>0</v>
      </c>
      <c r="J14" s="353">
        <v>6717</v>
      </c>
      <c r="K14" s="353">
        <v>0</v>
      </c>
      <c r="L14" s="353">
        <v>0</v>
      </c>
      <c r="M14" s="497">
        <v>0</v>
      </c>
      <c r="N14" s="353">
        <v>1728</v>
      </c>
      <c r="O14" s="353">
        <v>0</v>
      </c>
      <c r="P14" s="526">
        <v>0</v>
      </c>
      <c r="Q14" s="497">
        <v>0</v>
      </c>
      <c r="R14" s="353">
        <v>138</v>
      </c>
      <c r="S14" s="353">
        <v>0</v>
      </c>
      <c r="T14" s="526">
        <v>0</v>
      </c>
      <c r="U14" s="82"/>
    </row>
    <row r="15" spans="1:21" s="42" customFormat="1" ht="14.85" customHeight="1">
      <c r="A15" s="82"/>
      <c r="B15" s="1366">
        <v>6</v>
      </c>
      <c r="C15" s="745" t="s">
        <v>1169</v>
      </c>
      <c r="D15" s="497">
        <v>0</v>
      </c>
      <c r="E15" s="353">
        <v>0</v>
      </c>
      <c r="F15" s="353">
        <v>0</v>
      </c>
      <c r="G15" s="353">
        <v>0</v>
      </c>
      <c r="H15" s="526">
        <v>0</v>
      </c>
      <c r="I15" s="353">
        <v>0</v>
      </c>
      <c r="J15" s="353">
        <v>0</v>
      </c>
      <c r="K15" s="353">
        <v>0</v>
      </c>
      <c r="L15" s="353">
        <v>0</v>
      </c>
      <c r="M15" s="497">
        <v>0</v>
      </c>
      <c r="N15" s="353">
        <v>0</v>
      </c>
      <c r="O15" s="353">
        <v>0</v>
      </c>
      <c r="P15" s="526">
        <v>0</v>
      </c>
      <c r="Q15" s="497">
        <v>0</v>
      </c>
      <c r="R15" s="353">
        <v>0</v>
      </c>
      <c r="S15" s="353">
        <v>0</v>
      </c>
      <c r="T15" s="526">
        <v>0</v>
      </c>
      <c r="U15" s="82"/>
    </row>
    <row r="16" spans="1:21" s="42" customFormat="1" ht="14.85" customHeight="1">
      <c r="A16" s="82"/>
      <c r="B16" s="1366">
        <v>7</v>
      </c>
      <c r="C16" s="746" t="s">
        <v>1170</v>
      </c>
      <c r="D16" s="497">
        <v>0</v>
      </c>
      <c r="E16" s="353">
        <v>0</v>
      </c>
      <c r="F16" s="353">
        <v>0</v>
      </c>
      <c r="G16" s="353">
        <v>0</v>
      </c>
      <c r="H16" s="526">
        <v>0</v>
      </c>
      <c r="I16" s="353">
        <v>0</v>
      </c>
      <c r="J16" s="353">
        <v>0</v>
      </c>
      <c r="K16" s="353">
        <v>0</v>
      </c>
      <c r="L16" s="353">
        <v>0</v>
      </c>
      <c r="M16" s="497">
        <v>0</v>
      </c>
      <c r="N16" s="353">
        <v>0</v>
      </c>
      <c r="O16" s="353">
        <v>0</v>
      </c>
      <c r="P16" s="526">
        <v>0</v>
      </c>
      <c r="Q16" s="497">
        <v>0</v>
      </c>
      <c r="R16" s="353">
        <v>0</v>
      </c>
      <c r="S16" s="353">
        <v>0</v>
      </c>
      <c r="T16" s="526">
        <v>0</v>
      </c>
      <c r="U16" s="82"/>
    </row>
    <row r="17" spans="1:21" s="42" customFormat="1" ht="14.85" customHeight="1">
      <c r="A17" s="82"/>
      <c r="B17" s="1366">
        <v>8</v>
      </c>
      <c r="C17" s="746" t="s">
        <v>1171</v>
      </c>
      <c r="D17" s="497">
        <v>0</v>
      </c>
      <c r="E17" s="353">
        <v>0</v>
      </c>
      <c r="F17" s="353">
        <v>0</v>
      </c>
      <c r="G17" s="353">
        <v>0</v>
      </c>
      <c r="H17" s="526">
        <v>0</v>
      </c>
      <c r="I17" s="353">
        <v>0</v>
      </c>
      <c r="J17" s="353">
        <v>0</v>
      </c>
      <c r="K17" s="353">
        <v>0</v>
      </c>
      <c r="L17" s="353">
        <v>0</v>
      </c>
      <c r="M17" s="497">
        <v>0</v>
      </c>
      <c r="N17" s="353">
        <v>0</v>
      </c>
      <c r="O17" s="353">
        <v>0</v>
      </c>
      <c r="P17" s="526">
        <v>0</v>
      </c>
      <c r="Q17" s="497">
        <v>0</v>
      </c>
      <c r="R17" s="353">
        <v>0</v>
      </c>
      <c r="S17" s="353">
        <v>0</v>
      </c>
      <c r="T17" s="526">
        <v>0</v>
      </c>
      <c r="U17" s="82"/>
    </row>
    <row r="18" spans="1:21" s="42" customFormat="1" ht="14.85" customHeight="1">
      <c r="A18" s="82"/>
      <c r="B18" s="1366">
        <v>9</v>
      </c>
      <c r="C18" s="593" t="s">
        <v>1172</v>
      </c>
      <c r="D18" s="497">
        <v>0</v>
      </c>
      <c r="E18" s="353">
        <v>0</v>
      </c>
      <c r="F18" s="353">
        <v>0</v>
      </c>
      <c r="G18" s="353">
        <v>0</v>
      </c>
      <c r="H18" s="526">
        <v>0</v>
      </c>
      <c r="I18" s="353">
        <v>0</v>
      </c>
      <c r="J18" s="353">
        <v>0</v>
      </c>
      <c r="K18" s="353">
        <v>0</v>
      </c>
      <c r="L18" s="353">
        <v>0</v>
      </c>
      <c r="M18" s="497">
        <v>0</v>
      </c>
      <c r="N18" s="353">
        <v>0</v>
      </c>
      <c r="O18" s="353">
        <v>0</v>
      </c>
      <c r="P18" s="526">
        <v>0</v>
      </c>
      <c r="Q18" s="497">
        <v>0</v>
      </c>
      <c r="R18" s="353">
        <v>0</v>
      </c>
      <c r="S18" s="353">
        <v>0</v>
      </c>
      <c r="T18" s="526">
        <v>0</v>
      </c>
      <c r="U18" s="82"/>
    </row>
    <row r="19" spans="1:21" s="42" customFormat="1" ht="14.85" customHeight="1">
      <c r="A19" s="82"/>
      <c r="B19" s="1366">
        <v>10</v>
      </c>
      <c r="C19" s="745" t="s">
        <v>1166</v>
      </c>
      <c r="D19" s="497">
        <v>0</v>
      </c>
      <c r="E19" s="353">
        <v>0</v>
      </c>
      <c r="F19" s="353">
        <v>0</v>
      </c>
      <c r="G19" s="353">
        <v>0</v>
      </c>
      <c r="H19" s="526">
        <v>0</v>
      </c>
      <c r="I19" s="353">
        <v>0</v>
      </c>
      <c r="J19" s="353">
        <v>0</v>
      </c>
      <c r="K19" s="353">
        <v>0</v>
      </c>
      <c r="L19" s="353">
        <v>0</v>
      </c>
      <c r="M19" s="497">
        <v>0</v>
      </c>
      <c r="N19" s="353">
        <v>0</v>
      </c>
      <c r="O19" s="353">
        <v>0</v>
      </c>
      <c r="P19" s="526">
        <v>0</v>
      </c>
      <c r="Q19" s="497">
        <v>0</v>
      </c>
      <c r="R19" s="353">
        <v>0</v>
      </c>
      <c r="S19" s="353">
        <v>0</v>
      </c>
      <c r="T19" s="526">
        <v>0</v>
      </c>
      <c r="U19" s="82"/>
    </row>
    <row r="20" spans="1:21" s="42" customFormat="1" ht="14.85" customHeight="1">
      <c r="A20" s="82"/>
      <c r="B20" s="1366">
        <v>11</v>
      </c>
      <c r="C20" s="747" t="s">
        <v>1167</v>
      </c>
      <c r="D20" s="497">
        <v>0</v>
      </c>
      <c r="E20" s="353">
        <v>0</v>
      </c>
      <c r="F20" s="353">
        <v>0</v>
      </c>
      <c r="G20" s="353">
        <v>0</v>
      </c>
      <c r="H20" s="526">
        <v>0</v>
      </c>
      <c r="I20" s="353">
        <v>0</v>
      </c>
      <c r="J20" s="353">
        <v>0</v>
      </c>
      <c r="K20" s="353">
        <v>0</v>
      </c>
      <c r="L20" s="353">
        <v>0</v>
      </c>
      <c r="M20" s="497">
        <v>0</v>
      </c>
      <c r="N20" s="353">
        <v>0</v>
      </c>
      <c r="O20" s="353">
        <v>0</v>
      </c>
      <c r="P20" s="526">
        <v>0</v>
      </c>
      <c r="Q20" s="497">
        <v>0</v>
      </c>
      <c r="R20" s="353">
        <v>0</v>
      </c>
      <c r="S20" s="353">
        <v>0</v>
      </c>
      <c r="T20" s="526">
        <v>0</v>
      </c>
      <c r="U20" s="82"/>
    </row>
    <row r="21" spans="1:21" s="42" customFormat="1" ht="14.85" customHeight="1">
      <c r="A21" s="82"/>
      <c r="B21" s="1366">
        <v>12</v>
      </c>
      <c r="C21" s="747" t="s">
        <v>1168</v>
      </c>
      <c r="D21" s="497">
        <v>0</v>
      </c>
      <c r="E21" s="353">
        <v>0</v>
      </c>
      <c r="F21" s="353">
        <v>0</v>
      </c>
      <c r="G21" s="353">
        <v>0</v>
      </c>
      <c r="H21" s="526">
        <v>0</v>
      </c>
      <c r="I21" s="353">
        <v>0</v>
      </c>
      <c r="J21" s="353">
        <v>0</v>
      </c>
      <c r="K21" s="353">
        <v>0</v>
      </c>
      <c r="L21" s="353">
        <v>0</v>
      </c>
      <c r="M21" s="497">
        <v>0</v>
      </c>
      <c r="N21" s="353">
        <v>0</v>
      </c>
      <c r="O21" s="353">
        <v>0</v>
      </c>
      <c r="P21" s="526">
        <v>0</v>
      </c>
      <c r="Q21" s="497">
        <v>0</v>
      </c>
      <c r="R21" s="353">
        <v>0</v>
      </c>
      <c r="S21" s="353">
        <v>0</v>
      </c>
      <c r="T21" s="526">
        <v>0</v>
      </c>
      <c r="U21" s="82"/>
    </row>
    <row r="22" spans="1:21" s="42" customFormat="1" ht="14.85" customHeight="1">
      <c r="A22" s="82"/>
      <c r="B22" s="1366">
        <v>13</v>
      </c>
      <c r="C22" s="594" t="s">
        <v>1169</v>
      </c>
      <c r="D22" s="497">
        <v>0</v>
      </c>
      <c r="E22" s="353">
        <v>0</v>
      </c>
      <c r="F22" s="353">
        <v>0</v>
      </c>
      <c r="G22" s="353">
        <v>0</v>
      </c>
      <c r="H22" s="526">
        <v>0</v>
      </c>
      <c r="I22" s="353">
        <v>0</v>
      </c>
      <c r="J22" s="353">
        <v>0</v>
      </c>
      <c r="K22" s="353">
        <v>0</v>
      </c>
      <c r="L22" s="353">
        <v>0</v>
      </c>
      <c r="M22" s="497">
        <v>0</v>
      </c>
      <c r="N22" s="353">
        <v>0</v>
      </c>
      <c r="O22" s="353">
        <v>0</v>
      </c>
      <c r="P22" s="526">
        <v>0</v>
      </c>
      <c r="Q22" s="497">
        <v>0</v>
      </c>
      <c r="R22" s="353">
        <v>0</v>
      </c>
      <c r="S22" s="353">
        <v>0</v>
      </c>
      <c r="T22" s="526">
        <v>0</v>
      </c>
      <c r="U22" s="82"/>
    </row>
    <row r="23" spans="1:21" s="42" customFormat="1" ht="14.85" customHeight="1">
      <c r="A23" s="82"/>
      <c r="B23" s="1366">
        <v>14</v>
      </c>
      <c r="C23" s="747" t="s">
        <v>1170</v>
      </c>
      <c r="D23" s="497">
        <v>0</v>
      </c>
      <c r="E23" s="353">
        <v>0</v>
      </c>
      <c r="F23" s="353">
        <v>0</v>
      </c>
      <c r="G23" s="353">
        <v>0</v>
      </c>
      <c r="H23" s="526">
        <v>0</v>
      </c>
      <c r="I23" s="353">
        <v>0</v>
      </c>
      <c r="J23" s="353">
        <v>0</v>
      </c>
      <c r="K23" s="353">
        <v>0</v>
      </c>
      <c r="L23" s="353">
        <v>0</v>
      </c>
      <c r="M23" s="497">
        <v>0</v>
      </c>
      <c r="N23" s="353">
        <v>0</v>
      </c>
      <c r="O23" s="353">
        <v>0</v>
      </c>
      <c r="P23" s="526">
        <v>0</v>
      </c>
      <c r="Q23" s="497">
        <v>0</v>
      </c>
      <c r="R23" s="353">
        <v>0</v>
      </c>
      <c r="S23" s="353">
        <v>0</v>
      </c>
      <c r="T23" s="526">
        <v>0</v>
      </c>
      <c r="U23" s="82"/>
    </row>
    <row r="24" spans="1:21" s="42" customFormat="1" ht="14.1" customHeight="1">
      <c r="A24" s="82"/>
      <c r="B24" s="1430">
        <v>15</v>
      </c>
      <c r="C24" s="1431" t="s">
        <v>1171</v>
      </c>
      <c r="D24" s="1406">
        <v>0</v>
      </c>
      <c r="E24" s="1180">
        <v>0</v>
      </c>
      <c r="F24" s="1180">
        <v>0</v>
      </c>
      <c r="G24" s="1180">
        <v>0</v>
      </c>
      <c r="H24" s="1181">
        <v>0</v>
      </c>
      <c r="I24" s="1180">
        <v>0</v>
      </c>
      <c r="J24" s="1180">
        <v>0</v>
      </c>
      <c r="K24" s="1180">
        <v>0</v>
      </c>
      <c r="L24" s="1180">
        <v>0</v>
      </c>
      <c r="M24" s="1406">
        <v>0</v>
      </c>
      <c r="N24" s="1180">
        <v>0</v>
      </c>
      <c r="O24" s="1180">
        <v>0</v>
      </c>
      <c r="P24" s="1181">
        <v>0</v>
      </c>
      <c r="Q24" s="1406">
        <v>0</v>
      </c>
      <c r="R24" s="1180">
        <v>0</v>
      </c>
      <c r="S24" s="1180">
        <v>0</v>
      </c>
      <c r="T24" s="1181">
        <v>0</v>
      </c>
      <c r="U24" s="82"/>
    </row>
    <row r="25" spans="1:21" s="42" customFormat="1" ht="6.6" customHeight="1">
      <c r="A25" s="82"/>
      <c r="B25" s="246"/>
      <c r="C25" s="267"/>
      <c r="D25" s="179"/>
      <c r="E25" s="179"/>
      <c r="F25" s="179"/>
      <c r="G25" s="179"/>
      <c r="H25" s="179"/>
      <c r="I25" s="179"/>
      <c r="J25" s="179"/>
      <c r="K25" s="179"/>
      <c r="L25" s="179"/>
      <c r="M25" s="179"/>
      <c r="N25" s="179"/>
      <c r="O25" s="179"/>
      <c r="P25" s="179"/>
      <c r="Q25" s="179"/>
      <c r="R25" s="179"/>
      <c r="S25" s="179"/>
      <c r="T25" s="179"/>
      <c r="U25" s="82"/>
    </row>
    <row r="26" spans="1:21" s="42" customFormat="1" ht="18" customHeight="1">
      <c r="A26" s="82"/>
      <c r="B26" s="2030" t="s">
        <v>3</v>
      </c>
      <c r="C26" s="2031"/>
      <c r="D26" s="1428"/>
      <c r="E26" s="1263"/>
      <c r="F26" s="1263"/>
      <c r="G26" s="1263"/>
      <c r="H26" s="1278"/>
      <c r="I26" s="1263"/>
      <c r="J26" s="1263"/>
      <c r="K26" s="1263"/>
      <c r="L26" s="1263"/>
      <c r="M26" s="1428"/>
      <c r="N26" s="1263"/>
      <c r="O26" s="1263"/>
      <c r="P26" s="1278"/>
      <c r="Q26" s="1428"/>
      <c r="R26" s="1263"/>
      <c r="S26" s="1263"/>
      <c r="T26" s="1278"/>
      <c r="U26" s="82"/>
    </row>
    <row r="27" spans="1:21" s="42" customFormat="1" ht="18" customHeight="1">
      <c r="A27" s="82"/>
      <c r="B27" s="1429">
        <v>1</v>
      </c>
      <c r="C27" s="535" t="s">
        <v>1164</v>
      </c>
      <c r="D27" s="521">
        <v>13810</v>
      </c>
      <c r="E27" s="391">
        <v>2390</v>
      </c>
      <c r="F27" s="391">
        <v>1276</v>
      </c>
      <c r="G27" s="391">
        <v>0</v>
      </c>
      <c r="H27" s="522">
        <v>3</v>
      </c>
      <c r="I27" s="391">
        <v>323</v>
      </c>
      <c r="J27" s="391">
        <v>17156</v>
      </c>
      <c r="K27" s="391">
        <v>0</v>
      </c>
      <c r="L27" s="391">
        <v>0</v>
      </c>
      <c r="M27" s="521">
        <v>91</v>
      </c>
      <c r="N27" s="391">
        <v>3171</v>
      </c>
      <c r="O27" s="391">
        <v>0</v>
      </c>
      <c r="P27" s="522">
        <v>0</v>
      </c>
      <c r="Q27" s="521">
        <v>7</v>
      </c>
      <c r="R27" s="391">
        <v>254</v>
      </c>
      <c r="S27" s="391">
        <v>0</v>
      </c>
      <c r="T27" s="522">
        <v>0</v>
      </c>
      <c r="U27" s="82"/>
    </row>
    <row r="28" spans="1:21" s="42" customFormat="1" ht="14.85" customHeight="1">
      <c r="A28" s="82"/>
      <c r="B28" s="1366">
        <v>2</v>
      </c>
      <c r="C28" s="593" t="s">
        <v>1165</v>
      </c>
      <c r="D28" s="497">
        <v>13810</v>
      </c>
      <c r="E28" s="353">
        <v>2390</v>
      </c>
      <c r="F28" s="353">
        <v>1276</v>
      </c>
      <c r="G28" s="353">
        <v>0</v>
      </c>
      <c r="H28" s="526">
        <v>3</v>
      </c>
      <c r="I28" s="353">
        <v>323</v>
      </c>
      <c r="J28" s="353">
        <v>17156</v>
      </c>
      <c r="K28" s="353">
        <v>0</v>
      </c>
      <c r="L28" s="353">
        <v>0</v>
      </c>
      <c r="M28" s="497">
        <v>91</v>
      </c>
      <c r="N28" s="353">
        <v>3171</v>
      </c>
      <c r="O28" s="353">
        <v>0</v>
      </c>
      <c r="P28" s="526">
        <v>0</v>
      </c>
      <c r="Q28" s="497">
        <v>7</v>
      </c>
      <c r="R28" s="353">
        <v>254</v>
      </c>
      <c r="S28" s="353">
        <v>0</v>
      </c>
      <c r="T28" s="526">
        <v>0</v>
      </c>
      <c r="U28" s="82"/>
    </row>
    <row r="29" spans="1:21" s="42" customFormat="1" ht="14.85" customHeight="1">
      <c r="A29" s="82"/>
      <c r="B29" s="1366">
        <v>3</v>
      </c>
      <c r="C29" s="745" t="s">
        <v>1166</v>
      </c>
      <c r="D29" s="497">
        <v>13810</v>
      </c>
      <c r="E29" s="353">
        <v>2390</v>
      </c>
      <c r="F29" s="353">
        <v>1276</v>
      </c>
      <c r="G29" s="353">
        <v>0</v>
      </c>
      <c r="H29" s="526">
        <v>3</v>
      </c>
      <c r="I29" s="353">
        <v>323</v>
      </c>
      <c r="J29" s="353">
        <v>17156</v>
      </c>
      <c r="K29" s="353">
        <v>0</v>
      </c>
      <c r="L29" s="353">
        <v>0</v>
      </c>
      <c r="M29" s="497">
        <v>91</v>
      </c>
      <c r="N29" s="353">
        <v>3171</v>
      </c>
      <c r="O29" s="353">
        <v>0</v>
      </c>
      <c r="P29" s="526">
        <v>0</v>
      </c>
      <c r="Q29" s="497">
        <v>7</v>
      </c>
      <c r="R29" s="353">
        <v>254</v>
      </c>
      <c r="S29" s="353">
        <v>0</v>
      </c>
      <c r="T29" s="526">
        <v>0</v>
      </c>
      <c r="U29" s="82"/>
    </row>
    <row r="30" spans="1:21" s="42" customFormat="1" ht="14.85" customHeight="1">
      <c r="A30" s="82"/>
      <c r="B30" s="1366">
        <v>4</v>
      </c>
      <c r="C30" s="746" t="s">
        <v>1167</v>
      </c>
      <c r="D30" s="497">
        <v>9847</v>
      </c>
      <c r="E30" s="353">
        <v>980</v>
      </c>
      <c r="F30" s="353">
        <v>75</v>
      </c>
      <c r="G30" s="353">
        <v>0</v>
      </c>
      <c r="H30" s="526">
        <v>3</v>
      </c>
      <c r="I30" s="353">
        <v>323</v>
      </c>
      <c r="J30" s="353">
        <v>10582</v>
      </c>
      <c r="K30" s="353">
        <v>0</v>
      </c>
      <c r="L30" s="353">
        <v>0</v>
      </c>
      <c r="M30" s="497">
        <v>91</v>
      </c>
      <c r="N30" s="353">
        <v>1544</v>
      </c>
      <c r="O30" s="353">
        <v>0</v>
      </c>
      <c r="P30" s="526">
        <v>0</v>
      </c>
      <c r="Q30" s="497">
        <v>7</v>
      </c>
      <c r="R30" s="353">
        <v>124</v>
      </c>
      <c r="S30" s="353">
        <v>0</v>
      </c>
      <c r="T30" s="526">
        <v>0</v>
      </c>
      <c r="U30" s="82"/>
    </row>
    <row r="31" spans="1:21" s="42" customFormat="1" ht="14.85" customHeight="1">
      <c r="A31" s="82"/>
      <c r="B31" s="1366">
        <v>5</v>
      </c>
      <c r="C31" s="746" t="s">
        <v>1168</v>
      </c>
      <c r="D31" s="497">
        <v>3963</v>
      </c>
      <c r="E31" s="353">
        <v>1410</v>
      </c>
      <c r="F31" s="353">
        <v>1201</v>
      </c>
      <c r="G31" s="353">
        <v>0</v>
      </c>
      <c r="H31" s="526">
        <v>0</v>
      </c>
      <c r="I31" s="353">
        <v>0</v>
      </c>
      <c r="J31" s="353">
        <v>6574</v>
      </c>
      <c r="K31" s="353">
        <v>0</v>
      </c>
      <c r="L31" s="353">
        <v>0</v>
      </c>
      <c r="M31" s="497">
        <v>0</v>
      </c>
      <c r="N31" s="353">
        <v>1627</v>
      </c>
      <c r="O31" s="353">
        <v>0</v>
      </c>
      <c r="P31" s="526">
        <v>0</v>
      </c>
      <c r="Q31" s="497">
        <v>0</v>
      </c>
      <c r="R31" s="353">
        <v>130</v>
      </c>
      <c r="S31" s="353">
        <v>0</v>
      </c>
      <c r="T31" s="526">
        <v>0</v>
      </c>
      <c r="U31" s="82"/>
    </row>
    <row r="32" spans="1:21" s="42" customFormat="1" ht="14.85" customHeight="1">
      <c r="A32" s="82"/>
      <c r="B32" s="1366">
        <v>6</v>
      </c>
      <c r="C32" s="745" t="s">
        <v>1169</v>
      </c>
      <c r="D32" s="497">
        <v>0</v>
      </c>
      <c r="E32" s="353">
        <v>0</v>
      </c>
      <c r="F32" s="353">
        <v>0</v>
      </c>
      <c r="G32" s="353">
        <v>0</v>
      </c>
      <c r="H32" s="526">
        <v>0</v>
      </c>
      <c r="I32" s="353">
        <v>0</v>
      </c>
      <c r="J32" s="353">
        <v>0</v>
      </c>
      <c r="K32" s="353">
        <v>0</v>
      </c>
      <c r="L32" s="353">
        <v>0</v>
      </c>
      <c r="M32" s="497">
        <v>0</v>
      </c>
      <c r="N32" s="353">
        <v>0</v>
      </c>
      <c r="O32" s="353">
        <v>0</v>
      </c>
      <c r="P32" s="526">
        <v>0</v>
      </c>
      <c r="Q32" s="497">
        <v>0</v>
      </c>
      <c r="R32" s="353">
        <v>0</v>
      </c>
      <c r="S32" s="353">
        <v>0</v>
      </c>
      <c r="T32" s="526">
        <v>0</v>
      </c>
      <c r="U32" s="82"/>
    </row>
    <row r="33" spans="1:21" s="42" customFormat="1" ht="14.85" customHeight="1">
      <c r="A33" s="82"/>
      <c r="B33" s="1366">
        <v>7</v>
      </c>
      <c r="C33" s="746" t="s">
        <v>1170</v>
      </c>
      <c r="D33" s="497">
        <v>0</v>
      </c>
      <c r="E33" s="353">
        <v>0</v>
      </c>
      <c r="F33" s="353">
        <v>0</v>
      </c>
      <c r="G33" s="353">
        <v>0</v>
      </c>
      <c r="H33" s="526">
        <v>0</v>
      </c>
      <c r="I33" s="353">
        <v>0</v>
      </c>
      <c r="J33" s="353">
        <v>0</v>
      </c>
      <c r="K33" s="353">
        <v>0</v>
      </c>
      <c r="L33" s="353">
        <v>0</v>
      </c>
      <c r="M33" s="497">
        <v>0</v>
      </c>
      <c r="N33" s="353">
        <v>0</v>
      </c>
      <c r="O33" s="353">
        <v>0</v>
      </c>
      <c r="P33" s="526">
        <v>0</v>
      </c>
      <c r="Q33" s="497">
        <v>0</v>
      </c>
      <c r="R33" s="353">
        <v>0</v>
      </c>
      <c r="S33" s="353">
        <v>0</v>
      </c>
      <c r="T33" s="526">
        <v>0</v>
      </c>
      <c r="U33" s="82"/>
    </row>
    <row r="34" spans="1:21" s="42" customFormat="1" ht="14.85" customHeight="1">
      <c r="A34" s="82"/>
      <c r="B34" s="1366">
        <v>8</v>
      </c>
      <c r="C34" s="746" t="s">
        <v>1171</v>
      </c>
      <c r="D34" s="497">
        <v>0</v>
      </c>
      <c r="E34" s="353">
        <v>0</v>
      </c>
      <c r="F34" s="353">
        <v>0</v>
      </c>
      <c r="G34" s="353">
        <v>0</v>
      </c>
      <c r="H34" s="526">
        <v>0</v>
      </c>
      <c r="I34" s="353">
        <v>0</v>
      </c>
      <c r="J34" s="353">
        <v>0</v>
      </c>
      <c r="K34" s="353">
        <v>0</v>
      </c>
      <c r="L34" s="353">
        <v>0</v>
      </c>
      <c r="M34" s="497">
        <v>0</v>
      </c>
      <c r="N34" s="353">
        <v>0</v>
      </c>
      <c r="O34" s="353">
        <v>0</v>
      </c>
      <c r="P34" s="526">
        <v>0</v>
      </c>
      <c r="Q34" s="497">
        <v>0</v>
      </c>
      <c r="R34" s="353">
        <v>0</v>
      </c>
      <c r="S34" s="353">
        <v>0</v>
      </c>
      <c r="T34" s="526">
        <v>0</v>
      </c>
      <c r="U34" s="82"/>
    </row>
    <row r="35" spans="1:21" s="42" customFormat="1" ht="14.85" customHeight="1">
      <c r="A35" s="82"/>
      <c r="B35" s="1366">
        <v>9</v>
      </c>
      <c r="C35" s="593" t="s">
        <v>1172</v>
      </c>
      <c r="D35" s="497">
        <v>0</v>
      </c>
      <c r="E35" s="353">
        <v>0</v>
      </c>
      <c r="F35" s="353">
        <v>0</v>
      </c>
      <c r="G35" s="353">
        <v>0</v>
      </c>
      <c r="H35" s="526">
        <v>0</v>
      </c>
      <c r="I35" s="353">
        <v>0</v>
      </c>
      <c r="J35" s="353">
        <v>0</v>
      </c>
      <c r="K35" s="353">
        <v>0</v>
      </c>
      <c r="L35" s="353">
        <v>0</v>
      </c>
      <c r="M35" s="497">
        <v>0</v>
      </c>
      <c r="N35" s="353">
        <v>0</v>
      </c>
      <c r="O35" s="353">
        <v>0</v>
      </c>
      <c r="P35" s="526">
        <v>0</v>
      </c>
      <c r="Q35" s="497">
        <v>0</v>
      </c>
      <c r="R35" s="353">
        <v>0</v>
      </c>
      <c r="S35" s="353">
        <v>0</v>
      </c>
      <c r="T35" s="526">
        <v>0</v>
      </c>
      <c r="U35" s="82"/>
    </row>
    <row r="36" spans="1:21" s="42" customFormat="1" ht="14.85" customHeight="1">
      <c r="A36" s="82"/>
      <c r="B36" s="1366">
        <v>10</v>
      </c>
      <c r="C36" s="745" t="s">
        <v>1166</v>
      </c>
      <c r="D36" s="497">
        <v>0</v>
      </c>
      <c r="E36" s="353">
        <v>0</v>
      </c>
      <c r="F36" s="353">
        <v>0</v>
      </c>
      <c r="G36" s="353">
        <v>0</v>
      </c>
      <c r="H36" s="526">
        <v>0</v>
      </c>
      <c r="I36" s="353">
        <v>0</v>
      </c>
      <c r="J36" s="353">
        <v>0</v>
      </c>
      <c r="K36" s="353">
        <v>0</v>
      </c>
      <c r="L36" s="353">
        <v>0</v>
      </c>
      <c r="M36" s="497">
        <v>0</v>
      </c>
      <c r="N36" s="353">
        <v>0</v>
      </c>
      <c r="O36" s="353">
        <v>0</v>
      </c>
      <c r="P36" s="526">
        <v>0</v>
      </c>
      <c r="Q36" s="497">
        <v>0</v>
      </c>
      <c r="R36" s="353">
        <v>0</v>
      </c>
      <c r="S36" s="353">
        <v>0</v>
      </c>
      <c r="T36" s="526">
        <v>0</v>
      </c>
      <c r="U36" s="82"/>
    </row>
    <row r="37" spans="1:21" s="42" customFormat="1" ht="14.85" customHeight="1">
      <c r="A37" s="82"/>
      <c r="B37" s="1366">
        <v>11</v>
      </c>
      <c r="C37" s="747" t="s">
        <v>1167</v>
      </c>
      <c r="D37" s="497">
        <v>0</v>
      </c>
      <c r="E37" s="353">
        <v>0</v>
      </c>
      <c r="F37" s="353">
        <v>0</v>
      </c>
      <c r="G37" s="353">
        <v>0</v>
      </c>
      <c r="H37" s="526">
        <v>0</v>
      </c>
      <c r="I37" s="353">
        <v>0</v>
      </c>
      <c r="J37" s="353">
        <v>0</v>
      </c>
      <c r="K37" s="353">
        <v>0</v>
      </c>
      <c r="L37" s="353">
        <v>0</v>
      </c>
      <c r="M37" s="497">
        <v>0</v>
      </c>
      <c r="N37" s="353">
        <v>0</v>
      </c>
      <c r="O37" s="353">
        <v>0</v>
      </c>
      <c r="P37" s="526">
        <v>0</v>
      </c>
      <c r="Q37" s="497">
        <v>0</v>
      </c>
      <c r="R37" s="353">
        <v>0</v>
      </c>
      <c r="S37" s="353">
        <v>0</v>
      </c>
      <c r="T37" s="526">
        <v>0</v>
      </c>
      <c r="U37" s="82"/>
    </row>
    <row r="38" spans="1:21" s="42" customFormat="1" ht="14.85" customHeight="1">
      <c r="A38" s="82"/>
      <c r="B38" s="1366">
        <v>12</v>
      </c>
      <c r="C38" s="747" t="s">
        <v>1168</v>
      </c>
      <c r="D38" s="497">
        <v>0</v>
      </c>
      <c r="E38" s="353">
        <v>0</v>
      </c>
      <c r="F38" s="353">
        <v>0</v>
      </c>
      <c r="G38" s="353">
        <v>0</v>
      </c>
      <c r="H38" s="526">
        <v>0</v>
      </c>
      <c r="I38" s="353">
        <v>0</v>
      </c>
      <c r="J38" s="353">
        <v>0</v>
      </c>
      <c r="K38" s="353">
        <v>0</v>
      </c>
      <c r="L38" s="353">
        <v>0</v>
      </c>
      <c r="M38" s="497">
        <v>0</v>
      </c>
      <c r="N38" s="353">
        <v>0</v>
      </c>
      <c r="O38" s="353">
        <v>0</v>
      </c>
      <c r="P38" s="526">
        <v>0</v>
      </c>
      <c r="Q38" s="497">
        <v>0</v>
      </c>
      <c r="R38" s="353">
        <v>0</v>
      </c>
      <c r="S38" s="353">
        <v>0</v>
      </c>
      <c r="T38" s="526">
        <v>0</v>
      </c>
      <c r="U38" s="82"/>
    </row>
    <row r="39" spans="1:21" s="42" customFormat="1" ht="14.85" customHeight="1">
      <c r="A39" s="82"/>
      <c r="B39" s="1366">
        <v>13</v>
      </c>
      <c r="C39" s="594" t="s">
        <v>1169</v>
      </c>
      <c r="D39" s="497">
        <v>0</v>
      </c>
      <c r="E39" s="353">
        <v>0</v>
      </c>
      <c r="F39" s="353">
        <v>0</v>
      </c>
      <c r="G39" s="353">
        <v>0</v>
      </c>
      <c r="H39" s="526">
        <v>0</v>
      </c>
      <c r="I39" s="353">
        <v>0</v>
      </c>
      <c r="J39" s="353">
        <v>0</v>
      </c>
      <c r="K39" s="353">
        <v>0</v>
      </c>
      <c r="L39" s="353">
        <v>0</v>
      </c>
      <c r="M39" s="497">
        <v>0</v>
      </c>
      <c r="N39" s="353">
        <v>0</v>
      </c>
      <c r="O39" s="353">
        <v>0</v>
      </c>
      <c r="P39" s="526">
        <v>0</v>
      </c>
      <c r="Q39" s="497">
        <v>0</v>
      </c>
      <c r="R39" s="353">
        <v>0</v>
      </c>
      <c r="S39" s="353">
        <v>0</v>
      </c>
      <c r="T39" s="526">
        <v>0</v>
      </c>
      <c r="U39" s="82"/>
    </row>
    <row r="40" spans="1:21" s="42" customFormat="1" ht="14.85" customHeight="1">
      <c r="A40" s="82"/>
      <c r="B40" s="1366">
        <v>14</v>
      </c>
      <c r="C40" s="747" t="s">
        <v>1170</v>
      </c>
      <c r="D40" s="497">
        <v>0</v>
      </c>
      <c r="E40" s="353">
        <v>0</v>
      </c>
      <c r="F40" s="353">
        <v>0</v>
      </c>
      <c r="G40" s="353">
        <v>0</v>
      </c>
      <c r="H40" s="526">
        <v>0</v>
      </c>
      <c r="I40" s="353">
        <v>0</v>
      </c>
      <c r="J40" s="353">
        <v>0</v>
      </c>
      <c r="K40" s="353">
        <v>0</v>
      </c>
      <c r="L40" s="353">
        <v>0</v>
      </c>
      <c r="M40" s="497">
        <v>0</v>
      </c>
      <c r="N40" s="353">
        <v>0</v>
      </c>
      <c r="O40" s="353">
        <v>0</v>
      </c>
      <c r="P40" s="526">
        <v>0</v>
      </c>
      <c r="Q40" s="497">
        <v>0</v>
      </c>
      <c r="R40" s="353">
        <v>0</v>
      </c>
      <c r="S40" s="353">
        <v>0</v>
      </c>
      <c r="T40" s="526">
        <v>0</v>
      </c>
      <c r="U40" s="82"/>
    </row>
    <row r="41" spans="1:21" s="42" customFormat="1" ht="14.85" customHeight="1">
      <c r="A41" s="82"/>
      <c r="B41" s="1430">
        <v>15</v>
      </c>
      <c r="C41" s="1431" t="s">
        <v>1171</v>
      </c>
      <c r="D41" s="1406">
        <v>0</v>
      </c>
      <c r="E41" s="1180">
        <v>0</v>
      </c>
      <c r="F41" s="1180">
        <v>0</v>
      </c>
      <c r="G41" s="1180">
        <v>0</v>
      </c>
      <c r="H41" s="1181">
        <v>0</v>
      </c>
      <c r="I41" s="1180">
        <v>0</v>
      </c>
      <c r="J41" s="1180">
        <v>0</v>
      </c>
      <c r="K41" s="1180">
        <v>0</v>
      </c>
      <c r="L41" s="1180">
        <v>0</v>
      </c>
      <c r="M41" s="1406">
        <v>0</v>
      </c>
      <c r="N41" s="1180">
        <v>0</v>
      </c>
      <c r="O41" s="1180">
        <v>0</v>
      </c>
      <c r="P41" s="1181">
        <v>0</v>
      </c>
      <c r="Q41" s="1406">
        <v>0</v>
      </c>
      <c r="R41" s="1180">
        <v>0</v>
      </c>
      <c r="S41" s="1180">
        <v>0</v>
      </c>
      <c r="T41" s="1181">
        <v>0</v>
      </c>
      <c r="U41" s="82"/>
    </row>
    <row r="42" spans="1:21" s="42" customFormat="1" ht="6.6" customHeight="1">
      <c r="A42" s="82"/>
      <c r="B42" s="246"/>
      <c r="C42" s="267"/>
      <c r="D42" s="179"/>
      <c r="E42" s="179"/>
      <c r="F42" s="179"/>
      <c r="G42" s="179"/>
      <c r="H42" s="179"/>
      <c r="I42" s="179"/>
      <c r="J42" s="179"/>
      <c r="K42" s="179"/>
      <c r="L42" s="179"/>
      <c r="M42" s="179"/>
      <c r="N42" s="179"/>
      <c r="O42" s="179"/>
      <c r="P42" s="179"/>
      <c r="Q42" s="179"/>
      <c r="R42" s="179"/>
      <c r="S42" s="179"/>
      <c r="T42" s="179"/>
      <c r="U42" s="82"/>
    </row>
    <row r="43" spans="1:21" s="42" customFormat="1" ht="18" customHeight="1">
      <c r="A43" s="82"/>
      <c r="B43" s="2030" t="s">
        <v>130</v>
      </c>
      <c r="C43" s="2031"/>
      <c r="D43" s="1428"/>
      <c r="E43" s="1263"/>
      <c r="F43" s="1263"/>
      <c r="G43" s="1263"/>
      <c r="H43" s="1278"/>
      <c r="I43" s="1263"/>
      <c r="J43" s="1263"/>
      <c r="K43" s="1263"/>
      <c r="L43" s="1263"/>
      <c r="M43" s="1428"/>
      <c r="N43" s="1263"/>
      <c r="O43" s="1263"/>
      <c r="P43" s="1278"/>
      <c r="Q43" s="1428"/>
      <c r="R43" s="1263"/>
      <c r="S43" s="1263"/>
      <c r="T43" s="1278"/>
      <c r="U43" s="82"/>
    </row>
    <row r="44" spans="1:21" s="42" customFormat="1" ht="18" customHeight="1">
      <c r="A44" s="82"/>
      <c r="B44" s="1429">
        <v>1</v>
      </c>
      <c r="C44" s="535" t="s">
        <v>1164</v>
      </c>
      <c r="D44" s="521">
        <v>13660</v>
      </c>
      <c r="E44" s="391">
        <v>1809</v>
      </c>
      <c r="F44" s="391">
        <v>1255</v>
      </c>
      <c r="G44" s="391">
        <v>0</v>
      </c>
      <c r="H44" s="522">
        <v>3</v>
      </c>
      <c r="I44" s="391">
        <v>378</v>
      </c>
      <c r="J44" s="391">
        <v>16349</v>
      </c>
      <c r="K44" s="391">
        <v>0</v>
      </c>
      <c r="L44" s="391">
        <v>0</v>
      </c>
      <c r="M44" s="521">
        <v>100</v>
      </c>
      <c r="N44" s="391">
        <v>2924</v>
      </c>
      <c r="O44" s="391">
        <v>0</v>
      </c>
      <c r="P44" s="522">
        <v>0</v>
      </c>
      <c r="Q44" s="521">
        <v>8</v>
      </c>
      <c r="R44" s="391">
        <v>234</v>
      </c>
      <c r="S44" s="391">
        <v>0</v>
      </c>
      <c r="T44" s="522">
        <v>0</v>
      </c>
      <c r="U44" s="82"/>
    </row>
    <row r="45" spans="1:21" s="42" customFormat="1" ht="14.85" customHeight="1">
      <c r="A45" s="82"/>
      <c r="B45" s="1366">
        <v>2</v>
      </c>
      <c r="C45" s="593" t="s">
        <v>1165</v>
      </c>
      <c r="D45" s="497">
        <v>13660</v>
      </c>
      <c r="E45" s="353">
        <v>1809</v>
      </c>
      <c r="F45" s="353">
        <v>1255</v>
      </c>
      <c r="G45" s="353">
        <v>0</v>
      </c>
      <c r="H45" s="526">
        <v>3</v>
      </c>
      <c r="I45" s="353">
        <v>378</v>
      </c>
      <c r="J45" s="353">
        <v>16349</v>
      </c>
      <c r="K45" s="353">
        <v>0</v>
      </c>
      <c r="L45" s="353">
        <v>0</v>
      </c>
      <c r="M45" s="497">
        <v>100</v>
      </c>
      <c r="N45" s="353">
        <v>2924</v>
      </c>
      <c r="O45" s="353">
        <v>0</v>
      </c>
      <c r="P45" s="526">
        <v>0</v>
      </c>
      <c r="Q45" s="497">
        <v>8</v>
      </c>
      <c r="R45" s="353">
        <v>234</v>
      </c>
      <c r="S45" s="353">
        <v>0</v>
      </c>
      <c r="T45" s="526">
        <v>0</v>
      </c>
      <c r="U45" s="82"/>
    </row>
    <row r="46" spans="1:21" s="42" customFormat="1" ht="14.85" customHeight="1">
      <c r="A46" s="82"/>
      <c r="B46" s="1366">
        <v>3</v>
      </c>
      <c r="C46" s="745" t="s">
        <v>1166</v>
      </c>
      <c r="D46" s="497">
        <v>13660</v>
      </c>
      <c r="E46" s="353">
        <v>1809</v>
      </c>
      <c r="F46" s="353">
        <v>1255</v>
      </c>
      <c r="G46" s="353">
        <v>0</v>
      </c>
      <c r="H46" s="526">
        <v>3</v>
      </c>
      <c r="I46" s="353">
        <v>378</v>
      </c>
      <c r="J46" s="353">
        <v>16349</v>
      </c>
      <c r="K46" s="353">
        <v>0</v>
      </c>
      <c r="L46" s="353">
        <v>0</v>
      </c>
      <c r="M46" s="497">
        <v>100</v>
      </c>
      <c r="N46" s="353">
        <v>2924</v>
      </c>
      <c r="O46" s="353">
        <v>0</v>
      </c>
      <c r="P46" s="526">
        <v>0</v>
      </c>
      <c r="Q46" s="497">
        <v>8</v>
      </c>
      <c r="R46" s="353">
        <v>234</v>
      </c>
      <c r="S46" s="353">
        <v>0</v>
      </c>
      <c r="T46" s="526">
        <v>0</v>
      </c>
      <c r="U46" s="82"/>
    </row>
    <row r="47" spans="1:21" s="42" customFormat="1" ht="14.85" customHeight="1">
      <c r="A47" s="82"/>
      <c r="B47" s="1366">
        <v>4</v>
      </c>
      <c r="C47" s="746" t="s">
        <v>1167</v>
      </c>
      <c r="D47" s="497">
        <v>10007</v>
      </c>
      <c r="E47" s="353">
        <v>502</v>
      </c>
      <c r="F47" s="353">
        <v>73</v>
      </c>
      <c r="G47" s="353">
        <v>0</v>
      </c>
      <c r="H47" s="526">
        <v>3</v>
      </c>
      <c r="I47" s="353">
        <v>378</v>
      </c>
      <c r="J47" s="353">
        <v>10207</v>
      </c>
      <c r="K47" s="353">
        <v>0</v>
      </c>
      <c r="L47" s="353">
        <v>0</v>
      </c>
      <c r="M47" s="497">
        <v>100</v>
      </c>
      <c r="N47" s="353">
        <v>1378</v>
      </c>
      <c r="O47" s="353">
        <v>0</v>
      </c>
      <c r="P47" s="526">
        <v>0</v>
      </c>
      <c r="Q47" s="497">
        <v>8</v>
      </c>
      <c r="R47" s="353">
        <v>110</v>
      </c>
      <c r="S47" s="353">
        <v>0</v>
      </c>
      <c r="T47" s="526">
        <v>0</v>
      </c>
      <c r="U47" s="82"/>
    </row>
    <row r="48" spans="1:21" s="42" customFormat="1" ht="14.85" customHeight="1">
      <c r="A48" s="82"/>
      <c r="B48" s="1366">
        <v>5</v>
      </c>
      <c r="C48" s="746" t="s">
        <v>1168</v>
      </c>
      <c r="D48" s="497">
        <v>3653</v>
      </c>
      <c r="E48" s="353">
        <v>1307</v>
      </c>
      <c r="F48" s="353">
        <v>1182</v>
      </c>
      <c r="G48" s="353">
        <v>0</v>
      </c>
      <c r="H48" s="526">
        <v>0</v>
      </c>
      <c r="I48" s="353">
        <v>0</v>
      </c>
      <c r="J48" s="353">
        <v>6142</v>
      </c>
      <c r="K48" s="353">
        <v>0</v>
      </c>
      <c r="L48" s="353">
        <v>0</v>
      </c>
      <c r="M48" s="497">
        <v>0</v>
      </c>
      <c r="N48" s="353">
        <v>1546</v>
      </c>
      <c r="O48" s="353">
        <v>0</v>
      </c>
      <c r="P48" s="526">
        <v>0</v>
      </c>
      <c r="Q48" s="497">
        <v>0</v>
      </c>
      <c r="R48" s="353">
        <v>124</v>
      </c>
      <c r="S48" s="353">
        <v>0</v>
      </c>
      <c r="T48" s="526">
        <v>0</v>
      </c>
      <c r="U48" s="82"/>
    </row>
    <row r="49" spans="1:21" s="42" customFormat="1" ht="14.85" customHeight="1">
      <c r="A49" s="82"/>
      <c r="B49" s="1366">
        <v>6</v>
      </c>
      <c r="C49" s="745" t="s">
        <v>1169</v>
      </c>
      <c r="D49" s="497">
        <v>0</v>
      </c>
      <c r="E49" s="353">
        <v>0</v>
      </c>
      <c r="F49" s="353">
        <v>0</v>
      </c>
      <c r="G49" s="353">
        <v>0</v>
      </c>
      <c r="H49" s="526">
        <v>0</v>
      </c>
      <c r="I49" s="353">
        <v>0</v>
      </c>
      <c r="J49" s="353">
        <v>0</v>
      </c>
      <c r="K49" s="353">
        <v>0</v>
      </c>
      <c r="L49" s="353">
        <v>0</v>
      </c>
      <c r="M49" s="497">
        <v>0</v>
      </c>
      <c r="N49" s="353">
        <v>0</v>
      </c>
      <c r="O49" s="353">
        <v>0</v>
      </c>
      <c r="P49" s="526">
        <v>0</v>
      </c>
      <c r="Q49" s="497">
        <v>0</v>
      </c>
      <c r="R49" s="353">
        <v>0</v>
      </c>
      <c r="S49" s="353">
        <v>0</v>
      </c>
      <c r="T49" s="526">
        <v>0</v>
      </c>
      <c r="U49" s="82"/>
    </row>
    <row r="50" spans="1:21" s="42" customFormat="1" ht="14.85" customHeight="1">
      <c r="A50" s="82"/>
      <c r="B50" s="1366">
        <v>7</v>
      </c>
      <c r="C50" s="746" t="s">
        <v>1170</v>
      </c>
      <c r="D50" s="497">
        <v>0</v>
      </c>
      <c r="E50" s="353">
        <v>0</v>
      </c>
      <c r="F50" s="353">
        <v>0</v>
      </c>
      <c r="G50" s="353">
        <v>0</v>
      </c>
      <c r="H50" s="526">
        <v>0</v>
      </c>
      <c r="I50" s="353">
        <v>0</v>
      </c>
      <c r="J50" s="353">
        <v>0</v>
      </c>
      <c r="K50" s="353">
        <v>0</v>
      </c>
      <c r="L50" s="353">
        <v>0</v>
      </c>
      <c r="M50" s="497">
        <v>0</v>
      </c>
      <c r="N50" s="353">
        <v>0</v>
      </c>
      <c r="O50" s="353">
        <v>0</v>
      </c>
      <c r="P50" s="526">
        <v>0</v>
      </c>
      <c r="Q50" s="497">
        <v>0</v>
      </c>
      <c r="R50" s="353">
        <v>0</v>
      </c>
      <c r="S50" s="353">
        <v>0</v>
      </c>
      <c r="T50" s="526">
        <v>0</v>
      </c>
      <c r="U50" s="82"/>
    </row>
    <row r="51" spans="1:21" s="42" customFormat="1" ht="14.85" customHeight="1">
      <c r="A51" s="82"/>
      <c r="B51" s="1366">
        <v>8</v>
      </c>
      <c r="C51" s="746" t="s">
        <v>1171</v>
      </c>
      <c r="D51" s="497">
        <v>0</v>
      </c>
      <c r="E51" s="353">
        <v>0</v>
      </c>
      <c r="F51" s="353">
        <v>0</v>
      </c>
      <c r="G51" s="353">
        <v>0</v>
      </c>
      <c r="H51" s="526">
        <v>0</v>
      </c>
      <c r="I51" s="353">
        <v>0</v>
      </c>
      <c r="J51" s="353">
        <v>0</v>
      </c>
      <c r="K51" s="353">
        <v>0</v>
      </c>
      <c r="L51" s="353">
        <v>0</v>
      </c>
      <c r="M51" s="497">
        <v>0</v>
      </c>
      <c r="N51" s="353">
        <v>0</v>
      </c>
      <c r="O51" s="353">
        <v>0</v>
      </c>
      <c r="P51" s="526">
        <v>0</v>
      </c>
      <c r="Q51" s="497">
        <v>0</v>
      </c>
      <c r="R51" s="353">
        <v>0</v>
      </c>
      <c r="S51" s="353">
        <v>0</v>
      </c>
      <c r="T51" s="526">
        <v>0</v>
      </c>
      <c r="U51" s="82"/>
    </row>
    <row r="52" spans="1:21" s="42" customFormat="1" ht="14.85" customHeight="1">
      <c r="A52" s="82"/>
      <c r="B52" s="1366">
        <v>9</v>
      </c>
      <c r="C52" s="593" t="s">
        <v>1172</v>
      </c>
      <c r="D52" s="497">
        <v>0</v>
      </c>
      <c r="E52" s="353">
        <v>0</v>
      </c>
      <c r="F52" s="353">
        <v>0</v>
      </c>
      <c r="G52" s="353">
        <v>0</v>
      </c>
      <c r="H52" s="526">
        <v>0</v>
      </c>
      <c r="I52" s="353">
        <v>0</v>
      </c>
      <c r="J52" s="353">
        <v>0</v>
      </c>
      <c r="K52" s="353">
        <v>0</v>
      </c>
      <c r="L52" s="353">
        <v>0</v>
      </c>
      <c r="M52" s="497">
        <v>0</v>
      </c>
      <c r="N52" s="353">
        <v>0</v>
      </c>
      <c r="O52" s="353">
        <v>0</v>
      </c>
      <c r="P52" s="526">
        <v>0</v>
      </c>
      <c r="Q52" s="497">
        <v>0</v>
      </c>
      <c r="R52" s="353">
        <v>0</v>
      </c>
      <c r="S52" s="353">
        <v>0</v>
      </c>
      <c r="T52" s="526">
        <v>0</v>
      </c>
      <c r="U52" s="82"/>
    </row>
    <row r="53" spans="1:21" s="42" customFormat="1" ht="14.85" customHeight="1">
      <c r="A53" s="82"/>
      <c r="B53" s="1366">
        <v>10</v>
      </c>
      <c r="C53" s="745" t="s">
        <v>1166</v>
      </c>
      <c r="D53" s="497">
        <v>0</v>
      </c>
      <c r="E53" s="353">
        <v>0</v>
      </c>
      <c r="F53" s="353">
        <v>0</v>
      </c>
      <c r="G53" s="353">
        <v>0</v>
      </c>
      <c r="H53" s="526">
        <v>0</v>
      </c>
      <c r="I53" s="353">
        <v>0</v>
      </c>
      <c r="J53" s="353">
        <v>0</v>
      </c>
      <c r="K53" s="353">
        <v>0</v>
      </c>
      <c r="L53" s="353">
        <v>0</v>
      </c>
      <c r="M53" s="497">
        <v>0</v>
      </c>
      <c r="N53" s="353">
        <v>0</v>
      </c>
      <c r="O53" s="353">
        <v>0</v>
      </c>
      <c r="P53" s="526">
        <v>0</v>
      </c>
      <c r="Q53" s="497">
        <v>0</v>
      </c>
      <c r="R53" s="353">
        <v>0</v>
      </c>
      <c r="S53" s="353">
        <v>0</v>
      </c>
      <c r="T53" s="526">
        <v>0</v>
      </c>
      <c r="U53" s="82"/>
    </row>
    <row r="54" spans="1:21" s="42" customFormat="1" ht="14.85" customHeight="1">
      <c r="A54" s="82"/>
      <c r="B54" s="1366">
        <v>11</v>
      </c>
      <c r="C54" s="747" t="s">
        <v>1167</v>
      </c>
      <c r="D54" s="497">
        <v>0</v>
      </c>
      <c r="E54" s="353">
        <v>0</v>
      </c>
      <c r="F54" s="353">
        <v>0</v>
      </c>
      <c r="G54" s="353">
        <v>0</v>
      </c>
      <c r="H54" s="526">
        <v>0</v>
      </c>
      <c r="I54" s="353">
        <v>0</v>
      </c>
      <c r="J54" s="353">
        <v>0</v>
      </c>
      <c r="K54" s="353">
        <v>0</v>
      </c>
      <c r="L54" s="353">
        <v>0</v>
      </c>
      <c r="M54" s="497">
        <v>0</v>
      </c>
      <c r="N54" s="353">
        <v>0</v>
      </c>
      <c r="O54" s="353">
        <v>0</v>
      </c>
      <c r="P54" s="526">
        <v>0</v>
      </c>
      <c r="Q54" s="497">
        <v>0</v>
      </c>
      <c r="R54" s="353">
        <v>0</v>
      </c>
      <c r="S54" s="353">
        <v>0</v>
      </c>
      <c r="T54" s="526">
        <v>0</v>
      </c>
      <c r="U54" s="82"/>
    </row>
    <row r="55" spans="1:21" s="42" customFormat="1" ht="14.85" customHeight="1">
      <c r="A55" s="82"/>
      <c r="B55" s="1366">
        <v>12</v>
      </c>
      <c r="C55" s="747" t="s">
        <v>1168</v>
      </c>
      <c r="D55" s="497">
        <v>0</v>
      </c>
      <c r="E55" s="353">
        <v>0</v>
      </c>
      <c r="F55" s="353">
        <v>0</v>
      </c>
      <c r="G55" s="353">
        <v>0</v>
      </c>
      <c r="H55" s="526">
        <v>0</v>
      </c>
      <c r="I55" s="353">
        <v>0</v>
      </c>
      <c r="J55" s="353">
        <v>0</v>
      </c>
      <c r="K55" s="353">
        <v>0</v>
      </c>
      <c r="L55" s="353">
        <v>0</v>
      </c>
      <c r="M55" s="497">
        <v>0</v>
      </c>
      <c r="N55" s="353">
        <v>0</v>
      </c>
      <c r="O55" s="353">
        <v>0</v>
      </c>
      <c r="P55" s="526">
        <v>0</v>
      </c>
      <c r="Q55" s="497">
        <v>0</v>
      </c>
      <c r="R55" s="353">
        <v>0</v>
      </c>
      <c r="S55" s="353">
        <v>0</v>
      </c>
      <c r="T55" s="526">
        <v>0</v>
      </c>
      <c r="U55" s="82"/>
    </row>
    <row r="56" spans="1:21" s="42" customFormat="1" ht="14.85" customHeight="1">
      <c r="A56" s="82"/>
      <c r="B56" s="1366">
        <v>13</v>
      </c>
      <c r="C56" s="594" t="s">
        <v>1169</v>
      </c>
      <c r="D56" s="497">
        <v>0</v>
      </c>
      <c r="E56" s="353">
        <v>0</v>
      </c>
      <c r="F56" s="353">
        <v>0</v>
      </c>
      <c r="G56" s="353">
        <v>0</v>
      </c>
      <c r="H56" s="526">
        <v>0</v>
      </c>
      <c r="I56" s="353">
        <v>0</v>
      </c>
      <c r="J56" s="353">
        <v>0</v>
      </c>
      <c r="K56" s="353">
        <v>0</v>
      </c>
      <c r="L56" s="353">
        <v>0</v>
      </c>
      <c r="M56" s="497">
        <v>0</v>
      </c>
      <c r="N56" s="353">
        <v>0</v>
      </c>
      <c r="O56" s="353">
        <v>0</v>
      </c>
      <c r="P56" s="526">
        <v>0</v>
      </c>
      <c r="Q56" s="497">
        <v>0</v>
      </c>
      <c r="R56" s="353">
        <v>0</v>
      </c>
      <c r="S56" s="353">
        <v>0</v>
      </c>
      <c r="T56" s="526">
        <v>0</v>
      </c>
      <c r="U56" s="82"/>
    </row>
    <row r="57" spans="1:21" s="42" customFormat="1" ht="14.85" customHeight="1">
      <c r="A57" s="82"/>
      <c r="B57" s="1366">
        <v>14</v>
      </c>
      <c r="C57" s="747" t="s">
        <v>1170</v>
      </c>
      <c r="D57" s="497">
        <v>0</v>
      </c>
      <c r="E57" s="353">
        <v>0</v>
      </c>
      <c r="F57" s="353">
        <v>0</v>
      </c>
      <c r="G57" s="353">
        <v>0</v>
      </c>
      <c r="H57" s="526">
        <v>0</v>
      </c>
      <c r="I57" s="353">
        <v>0</v>
      </c>
      <c r="J57" s="353">
        <v>0</v>
      </c>
      <c r="K57" s="353">
        <v>0</v>
      </c>
      <c r="L57" s="353">
        <v>0</v>
      </c>
      <c r="M57" s="497">
        <v>0</v>
      </c>
      <c r="N57" s="353">
        <v>0</v>
      </c>
      <c r="O57" s="353">
        <v>0</v>
      </c>
      <c r="P57" s="526">
        <v>0</v>
      </c>
      <c r="Q57" s="497">
        <v>0</v>
      </c>
      <c r="R57" s="353">
        <v>0</v>
      </c>
      <c r="S57" s="353">
        <v>0</v>
      </c>
      <c r="T57" s="526">
        <v>0</v>
      </c>
      <c r="U57" s="82"/>
    </row>
    <row r="58" spans="1:21" s="42" customFormat="1" ht="14.85" customHeight="1">
      <c r="A58" s="82"/>
      <c r="B58" s="1430">
        <v>15</v>
      </c>
      <c r="C58" s="1431" t="s">
        <v>1171</v>
      </c>
      <c r="D58" s="1406">
        <v>0</v>
      </c>
      <c r="E58" s="1180">
        <v>0</v>
      </c>
      <c r="F58" s="1180">
        <v>0</v>
      </c>
      <c r="G58" s="1180">
        <v>0</v>
      </c>
      <c r="H58" s="1181">
        <v>0</v>
      </c>
      <c r="I58" s="1180">
        <v>0</v>
      </c>
      <c r="J58" s="1180">
        <v>0</v>
      </c>
      <c r="K58" s="1180">
        <v>0</v>
      </c>
      <c r="L58" s="1180">
        <v>0</v>
      </c>
      <c r="M58" s="1406">
        <v>0</v>
      </c>
      <c r="N58" s="1180">
        <v>0</v>
      </c>
      <c r="O58" s="1180">
        <v>0</v>
      </c>
      <c r="P58" s="1181">
        <v>0</v>
      </c>
      <c r="Q58" s="1406">
        <v>0</v>
      </c>
      <c r="R58" s="1180">
        <v>0</v>
      </c>
      <c r="S58" s="1180">
        <v>0</v>
      </c>
      <c r="T58" s="1181">
        <v>0</v>
      </c>
      <c r="U58" s="82"/>
    </row>
    <row r="59" spans="1:21" s="42" customFormat="1" ht="6.6" customHeight="1">
      <c r="A59" s="82"/>
      <c r="B59" s="246"/>
      <c r="C59" s="267"/>
      <c r="D59" s="179"/>
      <c r="E59" s="179"/>
      <c r="F59" s="179"/>
      <c r="G59" s="179"/>
      <c r="H59" s="179"/>
      <c r="I59" s="179"/>
      <c r="J59" s="179"/>
      <c r="K59" s="179"/>
      <c r="L59" s="179"/>
      <c r="M59" s="179"/>
      <c r="N59" s="179"/>
      <c r="O59" s="179"/>
      <c r="P59" s="179"/>
      <c r="Q59" s="179"/>
      <c r="R59" s="179"/>
      <c r="S59" s="179"/>
      <c r="T59" s="179"/>
      <c r="U59" s="82"/>
    </row>
    <row r="60" spans="1:21" s="42" customFormat="1" ht="18" customHeight="1">
      <c r="A60" s="82"/>
      <c r="B60" s="2030" t="s">
        <v>131</v>
      </c>
      <c r="C60" s="2031"/>
      <c r="D60" s="1428"/>
      <c r="E60" s="1263"/>
      <c r="F60" s="1263"/>
      <c r="G60" s="1263"/>
      <c r="H60" s="1278"/>
      <c r="I60" s="1263"/>
      <c r="J60" s="1263"/>
      <c r="K60" s="1263"/>
      <c r="L60" s="1263"/>
      <c r="M60" s="1428"/>
      <c r="N60" s="1263"/>
      <c r="O60" s="1263"/>
      <c r="P60" s="1278"/>
      <c r="Q60" s="1428"/>
      <c r="R60" s="1263"/>
      <c r="S60" s="1263"/>
      <c r="T60" s="1278"/>
      <c r="U60" s="82"/>
    </row>
    <row r="61" spans="1:21" s="42" customFormat="1" ht="18" customHeight="1">
      <c r="A61" s="82"/>
      <c r="B61" s="1429">
        <v>1</v>
      </c>
      <c r="C61" s="535" t="s">
        <v>1164</v>
      </c>
      <c r="D61" s="521">
        <v>14468</v>
      </c>
      <c r="E61" s="391">
        <v>1778</v>
      </c>
      <c r="F61" s="391">
        <v>929</v>
      </c>
      <c r="G61" s="391">
        <v>0</v>
      </c>
      <c r="H61" s="522">
        <v>3</v>
      </c>
      <c r="I61" s="391">
        <v>446</v>
      </c>
      <c r="J61" s="391">
        <v>16732</v>
      </c>
      <c r="K61" s="391">
        <v>0</v>
      </c>
      <c r="L61" s="391">
        <v>0</v>
      </c>
      <c r="M61" s="521">
        <v>110</v>
      </c>
      <c r="N61" s="391">
        <v>2800</v>
      </c>
      <c r="O61" s="391">
        <v>0</v>
      </c>
      <c r="P61" s="522">
        <v>0</v>
      </c>
      <c r="Q61" s="521">
        <v>9</v>
      </c>
      <c r="R61" s="391">
        <v>224</v>
      </c>
      <c r="S61" s="391">
        <v>0</v>
      </c>
      <c r="T61" s="522">
        <v>0</v>
      </c>
      <c r="U61" s="82"/>
    </row>
    <row r="62" spans="1:21" s="42" customFormat="1" ht="14.85" customHeight="1">
      <c r="A62" s="82"/>
      <c r="B62" s="1366">
        <v>2</v>
      </c>
      <c r="C62" s="593" t="s">
        <v>1165</v>
      </c>
      <c r="D62" s="497">
        <v>14468</v>
      </c>
      <c r="E62" s="353">
        <v>1778</v>
      </c>
      <c r="F62" s="353">
        <v>929</v>
      </c>
      <c r="G62" s="353">
        <v>0</v>
      </c>
      <c r="H62" s="526">
        <v>3</v>
      </c>
      <c r="I62" s="353">
        <v>446</v>
      </c>
      <c r="J62" s="353">
        <v>16732</v>
      </c>
      <c r="K62" s="353">
        <v>0</v>
      </c>
      <c r="L62" s="353">
        <v>0</v>
      </c>
      <c r="M62" s="497">
        <v>110</v>
      </c>
      <c r="N62" s="353">
        <v>2800</v>
      </c>
      <c r="O62" s="353">
        <v>0</v>
      </c>
      <c r="P62" s="526">
        <v>0</v>
      </c>
      <c r="Q62" s="497">
        <v>9</v>
      </c>
      <c r="R62" s="353">
        <v>224</v>
      </c>
      <c r="S62" s="353">
        <v>0</v>
      </c>
      <c r="T62" s="526">
        <v>0</v>
      </c>
      <c r="U62" s="82"/>
    </row>
    <row r="63" spans="1:21" s="42" customFormat="1" ht="14.85" customHeight="1">
      <c r="A63" s="82"/>
      <c r="B63" s="1366">
        <v>3</v>
      </c>
      <c r="C63" s="745" t="s">
        <v>1166</v>
      </c>
      <c r="D63" s="497">
        <v>14468</v>
      </c>
      <c r="E63" s="353">
        <v>1778</v>
      </c>
      <c r="F63" s="353">
        <v>929</v>
      </c>
      <c r="G63" s="353">
        <v>0</v>
      </c>
      <c r="H63" s="526">
        <v>3</v>
      </c>
      <c r="I63" s="353">
        <v>446</v>
      </c>
      <c r="J63" s="353">
        <v>16732</v>
      </c>
      <c r="K63" s="353">
        <v>0</v>
      </c>
      <c r="L63" s="353">
        <v>0</v>
      </c>
      <c r="M63" s="497">
        <v>110</v>
      </c>
      <c r="N63" s="353">
        <v>2800</v>
      </c>
      <c r="O63" s="353">
        <v>0</v>
      </c>
      <c r="P63" s="526">
        <v>0</v>
      </c>
      <c r="Q63" s="497">
        <v>9</v>
      </c>
      <c r="R63" s="353">
        <v>224</v>
      </c>
      <c r="S63" s="353">
        <v>0</v>
      </c>
      <c r="T63" s="526">
        <v>0</v>
      </c>
      <c r="U63" s="82"/>
    </row>
    <row r="64" spans="1:21" s="42" customFormat="1" ht="14.85" customHeight="1">
      <c r="A64" s="82"/>
      <c r="B64" s="1366">
        <v>4</v>
      </c>
      <c r="C64" s="746" t="s">
        <v>1167</v>
      </c>
      <c r="D64" s="497">
        <v>10573</v>
      </c>
      <c r="E64" s="353">
        <v>442</v>
      </c>
      <c r="F64" s="353">
        <v>73</v>
      </c>
      <c r="G64" s="353">
        <v>0</v>
      </c>
      <c r="H64" s="526">
        <v>3</v>
      </c>
      <c r="I64" s="353">
        <v>446</v>
      </c>
      <c r="J64" s="353">
        <v>10645</v>
      </c>
      <c r="K64" s="353">
        <v>0</v>
      </c>
      <c r="L64" s="353">
        <v>0</v>
      </c>
      <c r="M64" s="497">
        <v>110</v>
      </c>
      <c r="N64" s="353">
        <v>1409</v>
      </c>
      <c r="O64" s="353">
        <v>0</v>
      </c>
      <c r="P64" s="526">
        <v>0</v>
      </c>
      <c r="Q64" s="497">
        <v>9</v>
      </c>
      <c r="R64" s="353">
        <v>113</v>
      </c>
      <c r="S64" s="353">
        <v>0</v>
      </c>
      <c r="T64" s="526">
        <v>0</v>
      </c>
      <c r="U64" s="82"/>
    </row>
    <row r="65" spans="1:21" s="42" customFormat="1" ht="14.85" customHeight="1">
      <c r="A65" s="82"/>
      <c r="B65" s="1366">
        <v>5</v>
      </c>
      <c r="C65" s="746" t="s">
        <v>1168</v>
      </c>
      <c r="D65" s="497">
        <v>3895</v>
      </c>
      <c r="E65" s="353">
        <v>1336</v>
      </c>
      <c r="F65" s="353">
        <v>856</v>
      </c>
      <c r="G65" s="353">
        <v>0</v>
      </c>
      <c r="H65" s="526">
        <v>0</v>
      </c>
      <c r="I65" s="353">
        <v>0</v>
      </c>
      <c r="J65" s="353">
        <v>6087</v>
      </c>
      <c r="K65" s="353">
        <v>0</v>
      </c>
      <c r="L65" s="353">
        <v>0</v>
      </c>
      <c r="M65" s="497">
        <v>0</v>
      </c>
      <c r="N65" s="353">
        <v>1391</v>
      </c>
      <c r="O65" s="353">
        <v>0</v>
      </c>
      <c r="P65" s="526">
        <v>0</v>
      </c>
      <c r="Q65" s="497">
        <v>0</v>
      </c>
      <c r="R65" s="353">
        <v>111</v>
      </c>
      <c r="S65" s="353">
        <v>0</v>
      </c>
      <c r="T65" s="526">
        <v>0</v>
      </c>
      <c r="U65" s="82"/>
    </row>
    <row r="66" spans="1:21" s="42" customFormat="1" ht="14.85" customHeight="1">
      <c r="A66" s="82"/>
      <c r="B66" s="1366">
        <v>6</v>
      </c>
      <c r="C66" s="745" t="s">
        <v>1169</v>
      </c>
      <c r="D66" s="497">
        <v>0</v>
      </c>
      <c r="E66" s="353">
        <v>0</v>
      </c>
      <c r="F66" s="353">
        <v>0</v>
      </c>
      <c r="G66" s="353">
        <v>0</v>
      </c>
      <c r="H66" s="526">
        <v>0</v>
      </c>
      <c r="I66" s="353">
        <v>0</v>
      </c>
      <c r="J66" s="353">
        <v>0</v>
      </c>
      <c r="K66" s="353">
        <v>0</v>
      </c>
      <c r="L66" s="353">
        <v>0</v>
      </c>
      <c r="M66" s="497">
        <v>0</v>
      </c>
      <c r="N66" s="353">
        <v>0</v>
      </c>
      <c r="O66" s="353">
        <v>0</v>
      </c>
      <c r="P66" s="526">
        <v>0</v>
      </c>
      <c r="Q66" s="497">
        <v>0</v>
      </c>
      <c r="R66" s="353">
        <v>0</v>
      </c>
      <c r="S66" s="353">
        <v>0</v>
      </c>
      <c r="T66" s="526">
        <v>0</v>
      </c>
      <c r="U66" s="82"/>
    </row>
    <row r="67" spans="1:21" s="42" customFormat="1" ht="14.85" customHeight="1">
      <c r="A67" s="82"/>
      <c r="B67" s="1366">
        <v>7</v>
      </c>
      <c r="C67" s="746" t="s">
        <v>1170</v>
      </c>
      <c r="D67" s="497">
        <v>0</v>
      </c>
      <c r="E67" s="353">
        <v>0</v>
      </c>
      <c r="F67" s="353">
        <v>0</v>
      </c>
      <c r="G67" s="353">
        <v>0</v>
      </c>
      <c r="H67" s="526">
        <v>0</v>
      </c>
      <c r="I67" s="353">
        <v>0</v>
      </c>
      <c r="J67" s="353">
        <v>0</v>
      </c>
      <c r="K67" s="353">
        <v>0</v>
      </c>
      <c r="L67" s="353">
        <v>0</v>
      </c>
      <c r="M67" s="497">
        <v>0</v>
      </c>
      <c r="N67" s="353">
        <v>0</v>
      </c>
      <c r="O67" s="353">
        <v>0</v>
      </c>
      <c r="P67" s="526">
        <v>0</v>
      </c>
      <c r="Q67" s="497">
        <v>0</v>
      </c>
      <c r="R67" s="353">
        <v>0</v>
      </c>
      <c r="S67" s="353">
        <v>0</v>
      </c>
      <c r="T67" s="526">
        <v>0</v>
      </c>
      <c r="U67" s="82"/>
    </row>
    <row r="68" spans="1:21" s="42" customFormat="1" ht="14.85" customHeight="1">
      <c r="A68" s="82"/>
      <c r="B68" s="1366">
        <v>8</v>
      </c>
      <c r="C68" s="746" t="s">
        <v>1171</v>
      </c>
      <c r="D68" s="497">
        <v>0</v>
      </c>
      <c r="E68" s="353">
        <v>0</v>
      </c>
      <c r="F68" s="353">
        <v>0</v>
      </c>
      <c r="G68" s="353">
        <v>0</v>
      </c>
      <c r="H68" s="526">
        <v>0</v>
      </c>
      <c r="I68" s="353">
        <v>0</v>
      </c>
      <c r="J68" s="353">
        <v>0</v>
      </c>
      <c r="K68" s="353">
        <v>0</v>
      </c>
      <c r="L68" s="353">
        <v>0</v>
      </c>
      <c r="M68" s="497">
        <v>0</v>
      </c>
      <c r="N68" s="353">
        <v>0</v>
      </c>
      <c r="O68" s="353">
        <v>0</v>
      </c>
      <c r="P68" s="526">
        <v>0</v>
      </c>
      <c r="Q68" s="497">
        <v>0</v>
      </c>
      <c r="R68" s="353">
        <v>0</v>
      </c>
      <c r="S68" s="353">
        <v>0</v>
      </c>
      <c r="T68" s="526">
        <v>0</v>
      </c>
      <c r="U68" s="82"/>
    </row>
    <row r="69" spans="1:21" s="42" customFormat="1" ht="14.85" customHeight="1">
      <c r="A69" s="82"/>
      <c r="B69" s="1366">
        <v>9</v>
      </c>
      <c r="C69" s="593" t="s">
        <v>1172</v>
      </c>
      <c r="D69" s="497">
        <v>0</v>
      </c>
      <c r="E69" s="353">
        <v>0</v>
      </c>
      <c r="F69" s="353">
        <v>0</v>
      </c>
      <c r="G69" s="353">
        <v>0</v>
      </c>
      <c r="H69" s="526">
        <v>0</v>
      </c>
      <c r="I69" s="353">
        <v>0</v>
      </c>
      <c r="J69" s="353">
        <v>0</v>
      </c>
      <c r="K69" s="353">
        <v>0</v>
      </c>
      <c r="L69" s="353">
        <v>0</v>
      </c>
      <c r="M69" s="497">
        <v>0</v>
      </c>
      <c r="N69" s="353">
        <v>0</v>
      </c>
      <c r="O69" s="353">
        <v>0</v>
      </c>
      <c r="P69" s="526">
        <v>0</v>
      </c>
      <c r="Q69" s="497">
        <v>0</v>
      </c>
      <c r="R69" s="353">
        <v>0</v>
      </c>
      <c r="S69" s="353">
        <v>0</v>
      </c>
      <c r="T69" s="526">
        <v>0</v>
      </c>
      <c r="U69" s="82"/>
    </row>
    <row r="70" spans="1:21" s="42" customFormat="1" ht="14.85" customHeight="1">
      <c r="A70" s="82"/>
      <c r="B70" s="1366">
        <v>10</v>
      </c>
      <c r="C70" s="745" t="s">
        <v>1166</v>
      </c>
      <c r="D70" s="497">
        <v>0</v>
      </c>
      <c r="E70" s="353">
        <v>0</v>
      </c>
      <c r="F70" s="353">
        <v>0</v>
      </c>
      <c r="G70" s="353">
        <v>0</v>
      </c>
      <c r="H70" s="526">
        <v>0</v>
      </c>
      <c r="I70" s="353">
        <v>0</v>
      </c>
      <c r="J70" s="353">
        <v>0</v>
      </c>
      <c r="K70" s="353">
        <v>0</v>
      </c>
      <c r="L70" s="353">
        <v>0</v>
      </c>
      <c r="M70" s="497">
        <v>0</v>
      </c>
      <c r="N70" s="353">
        <v>0</v>
      </c>
      <c r="O70" s="353">
        <v>0</v>
      </c>
      <c r="P70" s="526">
        <v>0</v>
      </c>
      <c r="Q70" s="497">
        <v>0</v>
      </c>
      <c r="R70" s="353">
        <v>0</v>
      </c>
      <c r="S70" s="353">
        <v>0</v>
      </c>
      <c r="T70" s="526">
        <v>0</v>
      </c>
      <c r="U70" s="82"/>
    </row>
    <row r="71" spans="1:21" s="42" customFormat="1" ht="14.85" customHeight="1">
      <c r="A71" s="82"/>
      <c r="B71" s="1366">
        <v>11</v>
      </c>
      <c r="C71" s="747" t="s">
        <v>1167</v>
      </c>
      <c r="D71" s="497">
        <v>0</v>
      </c>
      <c r="E71" s="353">
        <v>0</v>
      </c>
      <c r="F71" s="353">
        <v>0</v>
      </c>
      <c r="G71" s="353">
        <v>0</v>
      </c>
      <c r="H71" s="526">
        <v>0</v>
      </c>
      <c r="I71" s="353">
        <v>0</v>
      </c>
      <c r="J71" s="353">
        <v>0</v>
      </c>
      <c r="K71" s="353">
        <v>0</v>
      </c>
      <c r="L71" s="353">
        <v>0</v>
      </c>
      <c r="M71" s="497">
        <v>0</v>
      </c>
      <c r="N71" s="353">
        <v>0</v>
      </c>
      <c r="O71" s="353">
        <v>0</v>
      </c>
      <c r="P71" s="526">
        <v>0</v>
      </c>
      <c r="Q71" s="497">
        <v>0</v>
      </c>
      <c r="R71" s="353">
        <v>0</v>
      </c>
      <c r="S71" s="353">
        <v>0</v>
      </c>
      <c r="T71" s="526">
        <v>0</v>
      </c>
      <c r="U71" s="82"/>
    </row>
    <row r="72" spans="1:21" s="42" customFormat="1" ht="14.85" customHeight="1">
      <c r="A72" s="82"/>
      <c r="B72" s="1366">
        <v>12</v>
      </c>
      <c r="C72" s="747" t="s">
        <v>1168</v>
      </c>
      <c r="D72" s="497">
        <v>0</v>
      </c>
      <c r="E72" s="353">
        <v>0</v>
      </c>
      <c r="F72" s="353">
        <v>0</v>
      </c>
      <c r="G72" s="353">
        <v>0</v>
      </c>
      <c r="H72" s="526">
        <v>0</v>
      </c>
      <c r="I72" s="353">
        <v>0</v>
      </c>
      <c r="J72" s="353">
        <v>0</v>
      </c>
      <c r="K72" s="353">
        <v>0</v>
      </c>
      <c r="L72" s="353">
        <v>0</v>
      </c>
      <c r="M72" s="497">
        <v>0</v>
      </c>
      <c r="N72" s="353">
        <v>0</v>
      </c>
      <c r="O72" s="353">
        <v>0</v>
      </c>
      <c r="P72" s="526">
        <v>0</v>
      </c>
      <c r="Q72" s="497">
        <v>0</v>
      </c>
      <c r="R72" s="353">
        <v>0</v>
      </c>
      <c r="S72" s="353">
        <v>0</v>
      </c>
      <c r="T72" s="526">
        <v>0</v>
      </c>
      <c r="U72" s="82"/>
    </row>
    <row r="73" spans="1:21" s="42" customFormat="1" ht="14.85" customHeight="1">
      <c r="A73" s="82"/>
      <c r="B73" s="1366">
        <v>13</v>
      </c>
      <c r="C73" s="594" t="s">
        <v>1169</v>
      </c>
      <c r="D73" s="497">
        <v>0</v>
      </c>
      <c r="E73" s="353">
        <v>0</v>
      </c>
      <c r="F73" s="353">
        <v>0</v>
      </c>
      <c r="G73" s="353">
        <v>0</v>
      </c>
      <c r="H73" s="526">
        <v>0</v>
      </c>
      <c r="I73" s="353">
        <v>0</v>
      </c>
      <c r="J73" s="353">
        <v>0</v>
      </c>
      <c r="K73" s="353">
        <v>0</v>
      </c>
      <c r="L73" s="353">
        <v>0</v>
      </c>
      <c r="M73" s="497">
        <v>0</v>
      </c>
      <c r="N73" s="353">
        <v>0</v>
      </c>
      <c r="O73" s="353">
        <v>0</v>
      </c>
      <c r="P73" s="526">
        <v>0</v>
      </c>
      <c r="Q73" s="497">
        <v>0</v>
      </c>
      <c r="R73" s="353">
        <v>0</v>
      </c>
      <c r="S73" s="353">
        <v>0</v>
      </c>
      <c r="T73" s="526">
        <v>0</v>
      </c>
      <c r="U73" s="82"/>
    </row>
    <row r="74" spans="1:21" s="42" customFormat="1" ht="14.85" customHeight="1">
      <c r="A74" s="82"/>
      <c r="B74" s="1366">
        <v>14</v>
      </c>
      <c r="C74" s="747" t="s">
        <v>1170</v>
      </c>
      <c r="D74" s="497">
        <v>0</v>
      </c>
      <c r="E74" s="353">
        <v>0</v>
      </c>
      <c r="F74" s="353">
        <v>0</v>
      </c>
      <c r="G74" s="353">
        <v>0</v>
      </c>
      <c r="H74" s="526">
        <v>0</v>
      </c>
      <c r="I74" s="353">
        <v>0</v>
      </c>
      <c r="J74" s="353">
        <v>0</v>
      </c>
      <c r="K74" s="353">
        <v>0</v>
      </c>
      <c r="L74" s="353">
        <v>0</v>
      </c>
      <c r="M74" s="497">
        <v>0</v>
      </c>
      <c r="N74" s="353">
        <v>0</v>
      </c>
      <c r="O74" s="353">
        <v>0</v>
      </c>
      <c r="P74" s="526">
        <v>0</v>
      </c>
      <c r="Q74" s="497">
        <v>0</v>
      </c>
      <c r="R74" s="353">
        <v>0</v>
      </c>
      <c r="S74" s="353">
        <v>0</v>
      </c>
      <c r="T74" s="526">
        <v>0</v>
      </c>
      <c r="U74" s="82"/>
    </row>
    <row r="75" spans="1:21" s="42" customFormat="1" ht="14.85" customHeight="1">
      <c r="A75" s="82"/>
      <c r="B75" s="1430">
        <v>15</v>
      </c>
      <c r="C75" s="1431" t="s">
        <v>1171</v>
      </c>
      <c r="D75" s="1406">
        <v>0</v>
      </c>
      <c r="E75" s="1180">
        <v>0</v>
      </c>
      <c r="F75" s="1180">
        <v>0</v>
      </c>
      <c r="G75" s="1180">
        <v>0</v>
      </c>
      <c r="H75" s="1181">
        <v>0</v>
      </c>
      <c r="I75" s="1180">
        <v>0</v>
      </c>
      <c r="J75" s="1180">
        <v>0</v>
      </c>
      <c r="K75" s="1180">
        <v>0</v>
      </c>
      <c r="L75" s="1180">
        <v>0</v>
      </c>
      <c r="M75" s="1406">
        <v>0</v>
      </c>
      <c r="N75" s="1180">
        <v>0</v>
      </c>
      <c r="O75" s="1180">
        <v>0</v>
      </c>
      <c r="P75" s="1181">
        <v>0</v>
      </c>
      <c r="Q75" s="1406">
        <v>0</v>
      </c>
      <c r="R75" s="1180">
        <v>0</v>
      </c>
      <c r="S75" s="1180">
        <v>0</v>
      </c>
      <c r="T75" s="1181">
        <v>0</v>
      </c>
      <c r="U75" s="82"/>
    </row>
    <row r="76" spans="1:21" s="42" customFormat="1" ht="5.85" customHeight="1">
      <c r="A76" s="82"/>
      <c r="B76" s="246"/>
      <c r="C76" s="267"/>
      <c r="D76" s="179"/>
      <c r="E76" s="179"/>
      <c r="F76" s="179"/>
      <c r="G76" s="179"/>
      <c r="H76" s="179"/>
      <c r="I76" s="179"/>
      <c r="J76" s="179"/>
      <c r="K76" s="179"/>
      <c r="L76" s="179"/>
      <c r="M76" s="179"/>
      <c r="N76" s="179"/>
      <c r="O76" s="179"/>
      <c r="P76" s="179"/>
      <c r="Q76" s="179"/>
      <c r="R76" s="179"/>
      <c r="S76" s="179"/>
      <c r="T76" s="179"/>
      <c r="U76" s="82"/>
    </row>
    <row r="77" spans="1:21" s="42" customFormat="1" ht="24" customHeight="1">
      <c r="A77" s="82"/>
      <c r="B77" s="2148" t="s">
        <v>1173</v>
      </c>
      <c r="C77" s="2148"/>
      <c r="D77" s="2148"/>
      <c r="E77" s="2148"/>
      <c r="F77" s="2148"/>
      <c r="G77" s="2148"/>
      <c r="H77" s="2148"/>
      <c r="I77" s="2148"/>
      <c r="J77" s="2148"/>
      <c r="K77" s="2148"/>
      <c r="L77" s="2148"/>
      <c r="M77" s="2148"/>
      <c r="N77" s="2148"/>
      <c r="O77" s="2148"/>
      <c r="P77" s="2148"/>
      <c r="Q77" s="2148"/>
      <c r="R77" s="2148"/>
      <c r="S77" s="2148"/>
      <c r="T77" s="2148"/>
      <c r="U77" s="82"/>
    </row>
    <row r="78" spans="1:21" s="42" customFormat="1" ht="12.75">
      <c r="A78" s="82"/>
      <c r="B78" s="2056" t="s">
        <v>1174</v>
      </c>
      <c r="C78" s="2056"/>
      <c r="D78" s="2056"/>
      <c r="E78" s="2056"/>
      <c r="F78" s="2056"/>
      <c r="G78" s="2056"/>
      <c r="H78" s="2056"/>
      <c r="I78" s="2056"/>
      <c r="J78" s="2056"/>
      <c r="K78" s="2056"/>
      <c r="L78" s="2056"/>
      <c r="M78" s="2056"/>
      <c r="N78" s="2056"/>
      <c r="O78" s="2056"/>
      <c r="P78" s="2056"/>
      <c r="Q78" s="2056"/>
      <c r="R78" s="2056"/>
      <c r="S78" s="2056"/>
      <c r="T78" s="2056"/>
      <c r="U78" s="82"/>
    </row>
    <row r="79" spans="1:21" s="42" customFormat="1" ht="2.85" customHeight="1">
      <c r="A79" s="82"/>
      <c r="B79" s="82"/>
      <c r="C79" s="82"/>
      <c r="D79" s="82"/>
      <c r="E79" s="82"/>
      <c r="F79" s="82"/>
      <c r="G79" s="82"/>
      <c r="H79" s="82"/>
      <c r="I79" s="82"/>
      <c r="J79" s="82"/>
      <c r="K79" s="82"/>
      <c r="L79" s="82"/>
      <c r="M79" s="82"/>
      <c r="N79" s="82"/>
      <c r="O79" s="82"/>
      <c r="P79" s="82"/>
      <c r="Q79" s="82"/>
      <c r="R79" s="82"/>
      <c r="S79" s="82"/>
      <c r="T79" s="82"/>
      <c r="U79" s="82"/>
    </row>
    <row r="80" spans="1:21" s="42" customFormat="1" ht="12.75" hidden="1">
      <c r="A80" s="82"/>
      <c r="U80" s="82"/>
    </row>
    <row r="81" spans="1:21" s="42" customFormat="1" ht="12.75" hidden="1">
      <c r="A81" s="82"/>
      <c r="U81" s="82"/>
    </row>
    <row r="82" spans="1:21" s="42" customFormat="1" ht="12.75" hidden="1">
      <c r="A82" s="82"/>
      <c r="U82" s="82"/>
    </row>
    <row r="83" spans="1:21" s="42" customFormat="1" ht="12.75" hidden="1">
      <c r="A83" s="82"/>
      <c r="U83" s="82"/>
    </row>
    <row r="84" spans="1:21" s="42" customFormat="1" ht="12.75" hidden="1">
      <c r="A84" s="82"/>
      <c r="U84" s="82"/>
    </row>
    <row r="85" spans="1:21" s="42" customFormat="1" ht="12.75" hidden="1">
      <c r="A85" s="82"/>
      <c r="U85" s="82"/>
    </row>
    <row r="86" spans="1:21" s="42" customFormat="1" ht="12.75" hidden="1">
      <c r="A86" s="82"/>
      <c r="U86" s="82"/>
    </row>
    <row r="87" spans="1:21" s="42" customFormat="1" ht="12.75" hidden="1">
      <c r="A87" s="82"/>
      <c r="U87" s="82"/>
    </row>
    <row r="88" spans="1:21" s="42" customFormat="1" ht="12.75" hidden="1">
      <c r="A88" s="82"/>
      <c r="U88" s="82"/>
    </row>
    <row r="89" spans="1:21" s="42" customFormat="1" ht="12.75" hidden="1">
      <c r="A89" s="82"/>
      <c r="U89" s="82"/>
    </row>
    <row r="90" spans="1:21" s="42" customFormat="1" ht="12.75" hidden="1">
      <c r="A90" s="82"/>
      <c r="U90" s="82"/>
    </row>
    <row r="91" spans="1:21" s="42" customFormat="1" ht="12.75" hidden="1">
      <c r="A91" s="82"/>
      <c r="U91" s="82"/>
    </row>
    <row r="92" spans="1:21" s="42" customFormat="1" ht="12.75" hidden="1">
      <c r="A92" s="82"/>
      <c r="U92" s="82"/>
    </row>
    <row r="93" spans="1:21" s="42" customFormat="1" ht="12.75" hidden="1">
      <c r="A93" s="82"/>
      <c r="U93" s="82"/>
    </row>
    <row r="94" spans="1:21" s="42" customFormat="1" ht="12.75" hidden="1">
      <c r="A94" s="82"/>
      <c r="U94" s="82"/>
    </row>
    <row r="95" spans="1:21" s="42" customFormat="1" ht="12.75" hidden="1">
      <c r="A95" s="82"/>
      <c r="U95" s="82"/>
    </row>
    <row r="96" spans="1:21" s="42" customFormat="1" ht="12.75" hidden="1">
      <c r="A96" s="82"/>
      <c r="U96" s="82"/>
    </row>
    <row r="97" spans="1:21" s="42" customFormat="1" ht="12.75" hidden="1">
      <c r="A97" s="82"/>
      <c r="U97" s="82"/>
    </row>
    <row r="98" spans="1:21" s="42" customFormat="1" ht="12.75" hidden="1">
      <c r="A98" s="82"/>
      <c r="U98" s="82"/>
    </row>
    <row r="99" spans="1:21" s="42" customFormat="1" ht="12.75" hidden="1">
      <c r="A99" s="82"/>
      <c r="U99" s="82"/>
    </row>
    <row r="100" spans="1:21" s="42" customFormat="1" ht="12.75" hidden="1">
      <c r="A100" s="82"/>
      <c r="U100" s="82"/>
    </row>
    <row r="101" spans="1:21" s="42" customFormat="1" ht="12.75" hidden="1">
      <c r="A101" s="82"/>
      <c r="U101" s="82"/>
    </row>
    <row r="102" spans="1:21" s="42" customFormat="1" ht="12.75" hidden="1">
      <c r="A102" s="82"/>
      <c r="U102" s="82"/>
    </row>
    <row r="103" spans="1:21" s="42" customFormat="1" ht="12.75" hidden="1">
      <c r="A103" s="82"/>
      <c r="U103" s="82"/>
    </row>
    <row r="104" spans="1:21" s="42" customFormat="1" ht="12.75" hidden="1">
      <c r="A104" s="82"/>
      <c r="U104" s="82"/>
    </row>
    <row r="105" spans="1:21" s="42" customFormat="1" ht="12.75" hidden="1">
      <c r="A105" s="82"/>
      <c r="U105" s="82"/>
    </row>
    <row r="106" spans="1:21" s="42" customFormat="1" ht="12.75" hidden="1">
      <c r="A106" s="82"/>
      <c r="U106" s="82"/>
    </row>
    <row r="107" spans="1:21" s="42" customFormat="1" ht="12.75" hidden="1">
      <c r="A107" s="82"/>
      <c r="U107" s="82"/>
    </row>
    <row r="108" spans="1:21" s="42" customFormat="1" ht="12.75" hidden="1">
      <c r="A108" s="82"/>
      <c r="U108" s="82"/>
    </row>
    <row r="109" spans="1:21" s="42" customFormat="1" ht="12.75" hidden="1">
      <c r="A109" s="82"/>
      <c r="U109" s="82"/>
    </row>
    <row r="110" spans="1:21" s="42" customFormat="1" ht="12.75" hidden="1">
      <c r="A110" s="82"/>
      <c r="U110" s="82"/>
    </row>
    <row r="111" spans="1:21" s="42" customFormat="1" ht="12.75" hidden="1">
      <c r="A111" s="82"/>
      <c r="U111" s="82"/>
    </row>
    <row r="112" spans="1:21" s="42" customFormat="1" ht="12.75" hidden="1">
      <c r="A112" s="82"/>
      <c r="U112" s="82"/>
    </row>
    <row r="113" spans="1:21" s="42" customFormat="1" ht="12.75" hidden="1">
      <c r="A113" s="82"/>
      <c r="U113" s="82"/>
    </row>
    <row r="114" spans="1:21" s="42" customFormat="1" ht="12.75" hidden="1">
      <c r="A114" s="82"/>
      <c r="U114" s="82"/>
    </row>
    <row r="115" spans="1:21" s="42" customFormat="1" ht="12.75" hidden="1">
      <c r="A115" s="82"/>
      <c r="U115" s="82"/>
    </row>
    <row r="116" spans="1:21" s="42" customFormat="1" ht="12.75" hidden="1">
      <c r="A116" s="82"/>
      <c r="U116" s="82"/>
    </row>
    <row r="117" spans="1:21" s="42" customFormat="1" ht="12.75" hidden="1">
      <c r="A117" s="82"/>
      <c r="U117" s="82"/>
    </row>
    <row r="118" spans="1:21" s="42" customFormat="1" ht="12.75" hidden="1">
      <c r="A118" s="82"/>
      <c r="U118" s="82"/>
    </row>
    <row r="119" spans="1:21" s="42" customFormat="1" ht="12.75" hidden="1">
      <c r="A119" s="82"/>
      <c r="U119" s="82"/>
    </row>
    <row r="120" spans="1:21" s="42" customFormat="1" ht="12.75" hidden="1">
      <c r="A120" s="82"/>
      <c r="U120" s="82"/>
    </row>
    <row r="121" spans="1:21" s="42" customFormat="1" ht="12.75" hidden="1">
      <c r="A121" s="82"/>
      <c r="U121" s="82"/>
    </row>
    <row r="122" spans="1:21" s="42" customFormat="1" ht="12.75" hidden="1">
      <c r="A122" s="82"/>
      <c r="U122" s="82"/>
    </row>
    <row r="123" spans="1:21" s="42" customFormat="1" ht="12.75" hidden="1">
      <c r="A123" s="82"/>
      <c r="U123" s="82"/>
    </row>
    <row r="124" spans="1:21" s="42" customFormat="1" ht="12.75" hidden="1">
      <c r="A124" s="82"/>
      <c r="U124" s="82"/>
    </row>
    <row r="125" spans="1:21" s="42" customFormat="1" ht="12.75" hidden="1">
      <c r="A125" s="82"/>
      <c r="U125" s="82"/>
    </row>
    <row r="126" spans="1:21" s="42" customFormat="1" ht="12.75" hidden="1">
      <c r="A126" s="82"/>
      <c r="U126" s="82"/>
    </row>
    <row r="127" spans="1:21" s="42" customFormat="1" ht="12.75" hidden="1">
      <c r="A127" s="82"/>
      <c r="U127" s="82"/>
    </row>
    <row r="128" spans="1:21" s="42" customFormat="1" ht="12.75" hidden="1">
      <c r="A128" s="82"/>
      <c r="U128" s="82"/>
    </row>
    <row r="129" spans="1:21" s="42" customFormat="1" ht="12.75" hidden="1">
      <c r="A129" s="82"/>
      <c r="U129" s="82"/>
    </row>
    <row r="130" spans="1:21" s="42" customFormat="1" ht="12.75" hidden="1">
      <c r="A130" s="82"/>
      <c r="U130" s="82"/>
    </row>
    <row r="131" spans="1:21" s="42" customFormat="1" ht="12.75" hidden="1">
      <c r="A131" s="82"/>
      <c r="U131" s="82"/>
    </row>
    <row r="132" spans="1:21" s="42" customFormat="1" ht="12.75" hidden="1">
      <c r="A132" s="82"/>
      <c r="U132" s="82"/>
    </row>
    <row r="133" spans="1:21" s="42" customFormat="1" ht="12.75" hidden="1">
      <c r="A133" s="82"/>
      <c r="U133" s="82"/>
    </row>
    <row r="134" spans="1:21" s="42" customFormat="1" ht="12.75" hidden="1">
      <c r="A134" s="82"/>
      <c r="U134" s="82"/>
    </row>
    <row r="135" spans="1:21" s="42" customFormat="1" ht="12.75" hidden="1">
      <c r="A135" s="82"/>
      <c r="U135" s="82"/>
    </row>
    <row r="136" spans="1:21" s="42" customFormat="1" ht="12.75" hidden="1">
      <c r="A136" s="82"/>
      <c r="U136" s="82"/>
    </row>
    <row r="137" spans="1:21" s="42" customFormat="1" ht="12.75" hidden="1">
      <c r="A137" s="82"/>
      <c r="U137" s="82"/>
    </row>
    <row r="138" spans="1:21" s="42" customFormat="1" ht="12.75" hidden="1">
      <c r="A138" s="82"/>
      <c r="U138" s="82"/>
    </row>
    <row r="139" spans="1:21" s="42" customFormat="1" ht="12.75" hidden="1">
      <c r="A139" s="82"/>
      <c r="U139" s="82"/>
    </row>
    <row r="140" spans="1:21" s="42" customFormat="1" ht="12.75" hidden="1">
      <c r="A140" s="82"/>
      <c r="U140" s="82"/>
    </row>
    <row r="141" spans="1:21" s="42" customFormat="1" ht="12.75" hidden="1">
      <c r="A141" s="82"/>
      <c r="U141" s="82"/>
    </row>
    <row r="142" spans="1:21" s="42" customFormat="1" ht="12.75" hidden="1">
      <c r="A142" s="82"/>
      <c r="U142" s="82"/>
    </row>
    <row r="143" spans="1:21" s="42" customFormat="1" ht="12.75" hidden="1">
      <c r="A143" s="82"/>
      <c r="U143" s="82"/>
    </row>
    <row r="144" spans="1:21" s="42" customFormat="1" ht="12.75" hidden="1">
      <c r="A144" s="82"/>
      <c r="U144" s="82"/>
    </row>
    <row r="145" spans="1:21" s="42" customFormat="1" ht="12.75" hidden="1">
      <c r="A145" s="82"/>
      <c r="U145" s="82"/>
    </row>
    <row r="146" spans="1:21" s="42" customFormat="1" ht="12.75" hidden="1">
      <c r="A146" s="82"/>
      <c r="U146" s="82"/>
    </row>
    <row r="147" spans="1:21" s="42" customFormat="1" ht="12.75" hidden="1">
      <c r="A147" s="82"/>
      <c r="U147" s="82"/>
    </row>
    <row r="148" spans="1:21" s="42" customFormat="1" ht="12.75" hidden="1">
      <c r="A148" s="82"/>
      <c r="U148" s="82"/>
    </row>
    <row r="149" spans="1:21" s="42" customFormat="1" ht="12.75" hidden="1">
      <c r="A149" s="82"/>
      <c r="U149" s="82"/>
    </row>
    <row r="150" spans="1:21" s="42" customFormat="1" ht="12.75" hidden="1">
      <c r="A150" s="82"/>
      <c r="U150" s="82"/>
    </row>
    <row r="151" spans="1:21" s="42" customFormat="1" ht="12.75" hidden="1">
      <c r="A151" s="82"/>
      <c r="U151" s="82"/>
    </row>
    <row r="152" spans="1:21" s="42" customFormat="1" ht="12.75" hidden="1">
      <c r="A152" s="82"/>
      <c r="U152" s="82"/>
    </row>
    <row r="153" spans="1:21" s="42" customFormat="1" ht="12.75" hidden="1">
      <c r="A153" s="82"/>
      <c r="U153" s="82"/>
    </row>
    <row r="154" spans="1:21" s="42" customFormat="1" ht="12.75" hidden="1">
      <c r="A154" s="82"/>
      <c r="U154" s="82"/>
    </row>
    <row r="155" spans="1:21" s="42" customFormat="1" ht="12.75" hidden="1">
      <c r="A155" s="82"/>
      <c r="U155" s="82"/>
    </row>
    <row r="156" spans="1:21" s="42" customFormat="1" ht="12.75" hidden="1">
      <c r="A156" s="82"/>
      <c r="U156" s="82"/>
    </row>
    <row r="157" spans="1:21" s="42" customFormat="1" ht="12.75" hidden="1">
      <c r="A157" s="82"/>
      <c r="U157" s="82"/>
    </row>
    <row r="158" spans="1:21" s="42" customFormat="1" ht="12.75" hidden="1">
      <c r="A158" s="82"/>
      <c r="U158" s="82"/>
    </row>
    <row r="159" spans="1:21" s="42" customFormat="1" ht="12.75" hidden="1">
      <c r="A159" s="82"/>
      <c r="U159" s="82"/>
    </row>
    <row r="160" spans="1:21" s="42" customFormat="1" ht="12.75" hidden="1">
      <c r="A160" s="82"/>
      <c r="U160" s="82"/>
    </row>
  </sheetData>
  <mergeCells count="28">
    <mergeCell ref="M4:P5"/>
    <mergeCell ref="Q4:T5"/>
    <mergeCell ref="B26:C26"/>
    <mergeCell ref="T6:T8"/>
    <mergeCell ref="S6:S8"/>
    <mergeCell ref="I6:I8"/>
    <mergeCell ref="D6:D8"/>
    <mergeCell ref="E6:E8"/>
    <mergeCell ref="F6:F8"/>
    <mergeCell ref="G6:G8"/>
    <mergeCell ref="H6:H8"/>
    <mergeCell ref="B9:C9"/>
    <mergeCell ref="B60:C60"/>
    <mergeCell ref="B77:T77"/>
    <mergeCell ref="B43:C43"/>
    <mergeCell ref="B78:T78"/>
    <mergeCell ref="J6:J8"/>
    <mergeCell ref="K6:K8"/>
    <mergeCell ref="L6:L8"/>
    <mergeCell ref="M6:M8"/>
    <mergeCell ref="N6:N8"/>
    <mergeCell ref="O6:O8"/>
    <mergeCell ref="P6:P8"/>
    <mergeCell ref="Q6:Q8"/>
    <mergeCell ref="R6:R8"/>
    <mergeCell ref="B3:C8"/>
    <mergeCell ref="D4:H5"/>
    <mergeCell ref="I4:L5"/>
  </mergeCells>
  <hyperlinks>
    <hyperlink ref="B1" location="ToC!A1" display="Back to Table of Contents" xr:uid="{9B2ADAAD-EDE0-4BF7-BA97-0AA101E48847}"/>
  </hyperlinks>
  <pageMargins left="0.5" right="0.5" top="0.5" bottom="0.5" header="0.25" footer="0.3"/>
  <pageSetup scale="70" orientation="landscape" r:id="rId1"/>
  <headerFooter>
    <oddFooter>&amp;L&amp;G&amp;CSupplementary Regulatory Capital Disclosure&amp;R Page &amp;P of &amp;N</oddFooter>
  </headerFooter>
  <rowBreaks count="1" manualBreakCount="1">
    <brk id="42" min="1" max="22" man="1"/>
  </rowBreaks>
  <legacyDrawingHF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sheetPr>
  <dimension ref="A1:U160"/>
  <sheetViews>
    <sheetView zoomScale="115" zoomScaleNormal="115" workbookViewId="0"/>
  </sheetViews>
  <sheetFormatPr defaultColWidth="0" defaultRowHeight="0" customHeight="1" zeroHeight="1"/>
  <cols>
    <col min="1" max="1" width="1.5703125" style="90" customWidth="1"/>
    <col min="2" max="2" width="8.5703125" customWidth="1"/>
    <col min="3" max="3" width="28.5703125" customWidth="1"/>
    <col min="4" max="20" width="8.42578125" customWidth="1"/>
    <col min="21" max="21" width="1.5703125" customWidth="1"/>
    <col min="22" max="16384" width="8.5703125" hidden="1"/>
  </cols>
  <sheetData>
    <row r="1" spans="1:21" ht="12" customHeight="1">
      <c r="B1" s="303" t="s">
        <v>127</v>
      </c>
      <c r="C1" s="90"/>
      <c r="D1" s="90"/>
      <c r="E1" s="90"/>
      <c r="F1" s="90"/>
      <c r="G1" s="90"/>
      <c r="H1" s="90"/>
      <c r="I1" s="90"/>
      <c r="J1" s="90"/>
      <c r="K1" s="90"/>
      <c r="L1" s="90"/>
      <c r="M1" s="90"/>
      <c r="N1" s="90"/>
      <c r="O1" s="90"/>
      <c r="P1" s="90"/>
      <c r="Q1" s="90"/>
      <c r="R1" s="90"/>
      <c r="S1" s="90"/>
      <c r="T1" s="90"/>
      <c r="U1" s="90"/>
    </row>
    <row r="2" spans="1:21" s="1001" customFormat="1" ht="20.100000000000001" customHeight="1">
      <c r="A2" s="1000"/>
      <c r="B2" s="1092" t="s">
        <v>1175</v>
      </c>
      <c r="C2" s="1093"/>
      <c r="D2" s="1093"/>
      <c r="E2" s="1093"/>
      <c r="F2" s="1093"/>
      <c r="G2" s="1093"/>
      <c r="H2" s="1093"/>
      <c r="I2" s="1093"/>
      <c r="J2" s="1093"/>
      <c r="K2" s="1093"/>
      <c r="L2" s="1093"/>
      <c r="M2" s="1093"/>
      <c r="N2" s="1093"/>
      <c r="O2" s="1093"/>
      <c r="P2" s="1093"/>
      <c r="Q2" s="1093"/>
      <c r="R2" s="1093"/>
      <c r="S2" s="1093"/>
      <c r="T2" s="1427"/>
      <c r="U2" s="1000"/>
    </row>
    <row r="3" spans="1:21" ht="14.85" customHeight="1">
      <c r="B3" s="2161" t="s">
        <v>129</v>
      </c>
      <c r="C3" s="2162"/>
      <c r="D3" s="1281" t="s">
        <v>211</v>
      </c>
      <c r="E3" s="1281" t="s">
        <v>384</v>
      </c>
      <c r="F3" s="1281" t="s">
        <v>387</v>
      </c>
      <c r="G3" s="1281" t="s">
        <v>422</v>
      </c>
      <c r="H3" s="1281" t="s">
        <v>423</v>
      </c>
      <c r="I3" s="1281" t="s">
        <v>424</v>
      </c>
      <c r="J3" s="1281" t="s">
        <v>425</v>
      </c>
      <c r="K3" s="1281" t="s">
        <v>856</v>
      </c>
      <c r="L3" s="1281" t="s">
        <v>857</v>
      </c>
      <c r="M3" s="1281" t="s">
        <v>858</v>
      </c>
      <c r="N3" s="1281" t="s">
        <v>868</v>
      </c>
      <c r="O3" s="1281" t="s">
        <v>869</v>
      </c>
      <c r="P3" s="1281" t="s">
        <v>1147</v>
      </c>
      <c r="Q3" s="1281" t="s">
        <v>1148</v>
      </c>
      <c r="R3" s="1281" t="s">
        <v>1149</v>
      </c>
      <c r="S3" s="1281" t="s">
        <v>1150</v>
      </c>
      <c r="T3" s="1284" t="s">
        <v>1151</v>
      </c>
      <c r="U3" s="90"/>
    </row>
    <row r="4" spans="1:21" s="42" customFormat="1" ht="13.35" customHeight="1">
      <c r="A4" s="82"/>
      <c r="B4" s="2163"/>
      <c r="C4" s="2164"/>
      <c r="D4" s="2044" t="s">
        <v>1152</v>
      </c>
      <c r="E4" s="2044"/>
      <c r="F4" s="2044"/>
      <c r="G4" s="2044"/>
      <c r="H4" s="1988"/>
      <c r="I4" s="2044" t="s">
        <v>1153</v>
      </c>
      <c r="J4" s="2044"/>
      <c r="K4" s="2044"/>
      <c r="L4" s="2044"/>
      <c r="M4" s="1943" t="s">
        <v>1154</v>
      </c>
      <c r="N4" s="2044"/>
      <c r="O4" s="2044"/>
      <c r="P4" s="1988"/>
      <c r="Q4" s="1943" t="s">
        <v>1155</v>
      </c>
      <c r="R4" s="2044"/>
      <c r="S4" s="2044"/>
      <c r="T4" s="1988"/>
      <c r="U4" s="82"/>
    </row>
    <row r="5" spans="1:21" s="42" customFormat="1" ht="13.35" customHeight="1">
      <c r="A5" s="82"/>
      <c r="B5" s="2163"/>
      <c r="C5" s="2164"/>
      <c r="D5" s="2045"/>
      <c r="E5" s="2045"/>
      <c r="F5" s="2045"/>
      <c r="G5" s="2045"/>
      <c r="H5" s="2167"/>
      <c r="I5" s="2045"/>
      <c r="J5" s="2045"/>
      <c r="K5" s="2045"/>
      <c r="L5" s="2045"/>
      <c r="M5" s="2168"/>
      <c r="N5" s="2045"/>
      <c r="O5" s="2045"/>
      <c r="P5" s="2167"/>
      <c r="Q5" s="2168"/>
      <c r="R5" s="2045"/>
      <c r="S5" s="2045"/>
      <c r="T5" s="2167"/>
      <c r="U5" s="82"/>
    </row>
    <row r="6" spans="1:21" s="42" customFormat="1" ht="39" customHeight="1">
      <c r="A6" s="82"/>
      <c r="B6" s="2163"/>
      <c r="C6" s="2164"/>
      <c r="D6" s="2149" t="s">
        <v>1156</v>
      </c>
      <c r="E6" s="2149" t="s">
        <v>1157</v>
      </c>
      <c r="F6" s="2149" t="s">
        <v>1158</v>
      </c>
      <c r="G6" s="2149" t="s">
        <v>1176</v>
      </c>
      <c r="H6" s="2169" t="s">
        <v>1160</v>
      </c>
      <c r="I6" s="2149" t="s">
        <v>1161</v>
      </c>
      <c r="J6" s="2149" t="s">
        <v>1162</v>
      </c>
      <c r="K6" s="2149" t="s">
        <v>1163</v>
      </c>
      <c r="L6" s="2152">
        <v>12.5</v>
      </c>
      <c r="M6" s="2155" t="s">
        <v>1161</v>
      </c>
      <c r="N6" s="2149" t="s">
        <v>1162</v>
      </c>
      <c r="O6" s="2149" t="s">
        <v>1163</v>
      </c>
      <c r="P6" s="2158">
        <v>12.5</v>
      </c>
      <c r="Q6" s="2155" t="s">
        <v>1161</v>
      </c>
      <c r="R6" s="2149" t="s">
        <v>1162</v>
      </c>
      <c r="S6" s="2149" t="s">
        <v>1163</v>
      </c>
      <c r="T6" s="2158">
        <v>12.5</v>
      </c>
      <c r="U6" s="82"/>
    </row>
    <row r="7" spans="1:21" s="42" customFormat="1" ht="26.1" customHeight="1">
      <c r="A7" s="82"/>
      <c r="B7" s="2163"/>
      <c r="C7" s="2164"/>
      <c r="D7" s="2150"/>
      <c r="E7" s="2150"/>
      <c r="F7" s="2150"/>
      <c r="G7" s="2150"/>
      <c r="H7" s="2170"/>
      <c r="I7" s="2150"/>
      <c r="J7" s="2150"/>
      <c r="K7" s="2150"/>
      <c r="L7" s="2153"/>
      <c r="M7" s="2156"/>
      <c r="N7" s="2150"/>
      <c r="O7" s="2150"/>
      <c r="P7" s="2159"/>
      <c r="Q7" s="2156"/>
      <c r="R7" s="2150"/>
      <c r="S7" s="2150"/>
      <c r="T7" s="2159"/>
      <c r="U7" s="82"/>
    </row>
    <row r="8" spans="1:21" s="42" customFormat="1" ht="31.35" customHeight="1">
      <c r="A8" s="82"/>
      <c r="B8" s="1994"/>
      <c r="C8" s="2174"/>
      <c r="D8" s="2151"/>
      <c r="E8" s="2151"/>
      <c r="F8" s="2151"/>
      <c r="G8" s="2151"/>
      <c r="H8" s="2171"/>
      <c r="I8" s="2151"/>
      <c r="J8" s="2151"/>
      <c r="K8" s="2151"/>
      <c r="L8" s="2154"/>
      <c r="M8" s="2157"/>
      <c r="N8" s="2151"/>
      <c r="O8" s="2151"/>
      <c r="P8" s="2160"/>
      <c r="Q8" s="2157"/>
      <c r="R8" s="2151"/>
      <c r="S8" s="2151"/>
      <c r="T8" s="2160"/>
      <c r="U8" s="82"/>
    </row>
    <row r="9" spans="1:21" s="42" customFormat="1" ht="14.85" customHeight="1">
      <c r="A9" s="82"/>
      <c r="B9" s="2173" t="str">
        <f>CurrQtr</f>
        <v>Q2 2022</v>
      </c>
      <c r="C9" s="2029"/>
      <c r="D9" s="1428"/>
      <c r="E9" s="1263"/>
      <c r="F9" s="1263"/>
      <c r="G9" s="1263"/>
      <c r="H9" s="1278"/>
      <c r="I9" s="1263"/>
      <c r="J9" s="1263"/>
      <c r="K9" s="1263"/>
      <c r="L9" s="1263"/>
      <c r="M9" s="1428"/>
      <c r="N9" s="1263"/>
      <c r="O9" s="1263"/>
      <c r="P9" s="1278"/>
      <c r="Q9" s="1428"/>
      <c r="R9" s="1263"/>
      <c r="S9" s="1263"/>
      <c r="T9" s="1278"/>
      <c r="U9" s="82"/>
    </row>
    <row r="10" spans="1:21" s="42" customFormat="1" ht="14.85" customHeight="1">
      <c r="A10" s="82"/>
      <c r="B10" s="1429">
        <v>1</v>
      </c>
      <c r="C10" s="535" t="s">
        <v>1177</v>
      </c>
      <c r="D10" s="521">
        <v>2557</v>
      </c>
      <c r="E10" s="391">
        <v>54</v>
      </c>
      <c r="F10" s="391">
        <v>1316</v>
      </c>
      <c r="G10" s="391">
        <v>69</v>
      </c>
      <c r="H10" s="522">
        <v>19</v>
      </c>
      <c r="I10" s="391">
        <v>0</v>
      </c>
      <c r="J10" s="391">
        <v>3497</v>
      </c>
      <c r="K10" s="391">
        <v>518</v>
      </c>
      <c r="L10" s="391">
        <v>0</v>
      </c>
      <c r="M10" s="521">
        <v>0</v>
      </c>
      <c r="N10" s="391">
        <v>1030</v>
      </c>
      <c r="O10" s="391">
        <v>278</v>
      </c>
      <c r="P10" s="522">
        <v>0</v>
      </c>
      <c r="Q10" s="521">
        <v>0</v>
      </c>
      <c r="R10" s="391">
        <v>83</v>
      </c>
      <c r="S10" s="391">
        <v>23</v>
      </c>
      <c r="T10" s="522">
        <v>0</v>
      </c>
      <c r="U10" s="82"/>
    </row>
    <row r="11" spans="1:21" s="42" customFormat="1" ht="14.85" customHeight="1">
      <c r="A11" s="82"/>
      <c r="B11" s="1366">
        <v>2</v>
      </c>
      <c r="C11" s="593" t="s">
        <v>1165</v>
      </c>
      <c r="D11" s="497">
        <v>2557</v>
      </c>
      <c r="E11" s="353">
        <v>54</v>
      </c>
      <c r="F11" s="353">
        <v>1316</v>
      </c>
      <c r="G11" s="353">
        <v>69</v>
      </c>
      <c r="H11" s="526">
        <v>19</v>
      </c>
      <c r="I11" s="353">
        <v>0</v>
      </c>
      <c r="J11" s="353">
        <v>3497</v>
      </c>
      <c r="K11" s="353">
        <v>518</v>
      </c>
      <c r="L11" s="353">
        <v>0</v>
      </c>
      <c r="M11" s="497">
        <v>0</v>
      </c>
      <c r="N11" s="353">
        <v>1030</v>
      </c>
      <c r="O11" s="353">
        <v>278</v>
      </c>
      <c r="P11" s="526">
        <v>0</v>
      </c>
      <c r="Q11" s="497">
        <v>0</v>
      </c>
      <c r="R11" s="353">
        <v>83</v>
      </c>
      <c r="S11" s="353">
        <v>23</v>
      </c>
      <c r="T11" s="526">
        <v>0</v>
      </c>
      <c r="U11" s="82"/>
    </row>
    <row r="12" spans="1:21" s="42" customFormat="1" ht="14.85" customHeight="1">
      <c r="A12" s="82"/>
      <c r="B12" s="1366">
        <v>3</v>
      </c>
      <c r="C12" s="745" t="s">
        <v>1166</v>
      </c>
      <c r="D12" s="497">
        <v>2557</v>
      </c>
      <c r="E12" s="353">
        <v>54</v>
      </c>
      <c r="F12" s="353">
        <v>1270</v>
      </c>
      <c r="G12" s="353">
        <v>69</v>
      </c>
      <c r="H12" s="526">
        <v>19</v>
      </c>
      <c r="I12" s="353">
        <v>0</v>
      </c>
      <c r="J12" s="353">
        <v>3497</v>
      </c>
      <c r="K12" s="353">
        <v>472</v>
      </c>
      <c r="L12" s="353">
        <v>0</v>
      </c>
      <c r="M12" s="497">
        <v>0</v>
      </c>
      <c r="N12" s="353">
        <v>1030</v>
      </c>
      <c r="O12" s="353">
        <v>232</v>
      </c>
      <c r="P12" s="526">
        <v>0</v>
      </c>
      <c r="Q12" s="497">
        <v>0</v>
      </c>
      <c r="R12" s="353">
        <v>83</v>
      </c>
      <c r="S12" s="353">
        <v>19</v>
      </c>
      <c r="T12" s="526">
        <v>0</v>
      </c>
      <c r="U12" s="82"/>
    </row>
    <row r="13" spans="1:21" s="42" customFormat="1" ht="14.85" customHeight="1">
      <c r="A13" s="82"/>
      <c r="B13" s="1366">
        <v>4</v>
      </c>
      <c r="C13" s="746" t="s">
        <v>1167</v>
      </c>
      <c r="D13" s="497">
        <v>2093</v>
      </c>
      <c r="E13" s="353">
        <v>54</v>
      </c>
      <c r="F13" s="353">
        <v>766</v>
      </c>
      <c r="G13" s="353">
        <v>69</v>
      </c>
      <c r="H13" s="526">
        <v>0</v>
      </c>
      <c r="I13" s="353">
        <v>0</v>
      </c>
      <c r="J13" s="353">
        <v>2982</v>
      </c>
      <c r="K13" s="353">
        <v>0</v>
      </c>
      <c r="L13" s="353">
        <v>0</v>
      </c>
      <c r="M13" s="497">
        <v>0</v>
      </c>
      <c r="N13" s="353">
        <v>758</v>
      </c>
      <c r="O13" s="353">
        <v>0</v>
      </c>
      <c r="P13" s="526">
        <v>0</v>
      </c>
      <c r="Q13" s="497">
        <v>0</v>
      </c>
      <c r="R13" s="353">
        <v>61</v>
      </c>
      <c r="S13" s="353">
        <v>0</v>
      </c>
      <c r="T13" s="526">
        <v>0</v>
      </c>
      <c r="U13" s="82"/>
    </row>
    <row r="14" spans="1:21" s="42" customFormat="1" ht="14.85" customHeight="1">
      <c r="A14" s="82"/>
      <c r="B14" s="1366">
        <v>5</v>
      </c>
      <c r="C14" s="746" t="s">
        <v>1168</v>
      </c>
      <c r="D14" s="497">
        <v>464</v>
      </c>
      <c r="E14" s="353">
        <v>0</v>
      </c>
      <c r="F14" s="353">
        <v>504</v>
      </c>
      <c r="G14" s="353">
        <v>0</v>
      </c>
      <c r="H14" s="526">
        <v>19</v>
      </c>
      <c r="I14" s="353">
        <v>0</v>
      </c>
      <c r="J14" s="353">
        <v>515</v>
      </c>
      <c r="K14" s="353">
        <v>472</v>
      </c>
      <c r="L14" s="353">
        <v>0</v>
      </c>
      <c r="M14" s="497">
        <v>0</v>
      </c>
      <c r="N14" s="353">
        <v>272</v>
      </c>
      <c r="O14" s="353">
        <v>232</v>
      </c>
      <c r="P14" s="526">
        <v>0</v>
      </c>
      <c r="Q14" s="497">
        <v>0</v>
      </c>
      <c r="R14" s="353">
        <v>22</v>
      </c>
      <c r="S14" s="353">
        <v>19</v>
      </c>
      <c r="T14" s="526">
        <v>0</v>
      </c>
      <c r="U14" s="82"/>
    </row>
    <row r="15" spans="1:21" s="42" customFormat="1" ht="14.85" customHeight="1">
      <c r="A15" s="82"/>
      <c r="B15" s="1366">
        <v>6</v>
      </c>
      <c r="C15" s="745" t="s">
        <v>1169</v>
      </c>
      <c r="D15" s="497">
        <v>0</v>
      </c>
      <c r="E15" s="353">
        <v>0</v>
      </c>
      <c r="F15" s="353">
        <v>46</v>
      </c>
      <c r="G15" s="353">
        <v>0</v>
      </c>
      <c r="H15" s="526">
        <v>0</v>
      </c>
      <c r="I15" s="353">
        <v>0</v>
      </c>
      <c r="J15" s="353">
        <v>0</v>
      </c>
      <c r="K15" s="353">
        <v>46</v>
      </c>
      <c r="L15" s="353">
        <v>0</v>
      </c>
      <c r="M15" s="497">
        <v>0</v>
      </c>
      <c r="N15" s="353">
        <v>0</v>
      </c>
      <c r="O15" s="353">
        <v>46</v>
      </c>
      <c r="P15" s="526">
        <v>0</v>
      </c>
      <c r="Q15" s="497">
        <v>0</v>
      </c>
      <c r="R15" s="353">
        <v>0</v>
      </c>
      <c r="S15" s="353">
        <v>4</v>
      </c>
      <c r="T15" s="526">
        <v>0</v>
      </c>
      <c r="U15" s="82"/>
    </row>
    <row r="16" spans="1:21" s="42" customFormat="1" ht="14.85" customHeight="1">
      <c r="A16" s="82"/>
      <c r="B16" s="1366">
        <v>7</v>
      </c>
      <c r="C16" s="746" t="s">
        <v>1170</v>
      </c>
      <c r="D16" s="497">
        <v>0</v>
      </c>
      <c r="E16" s="353">
        <v>0</v>
      </c>
      <c r="F16" s="353">
        <v>46</v>
      </c>
      <c r="G16" s="353">
        <v>0</v>
      </c>
      <c r="H16" s="526">
        <v>0</v>
      </c>
      <c r="I16" s="353">
        <v>0</v>
      </c>
      <c r="J16" s="353">
        <v>0</v>
      </c>
      <c r="K16" s="353">
        <v>46</v>
      </c>
      <c r="L16" s="353">
        <v>0</v>
      </c>
      <c r="M16" s="497">
        <v>0</v>
      </c>
      <c r="N16" s="353">
        <v>0</v>
      </c>
      <c r="O16" s="353">
        <v>46</v>
      </c>
      <c r="P16" s="526">
        <v>0</v>
      </c>
      <c r="Q16" s="497">
        <v>0</v>
      </c>
      <c r="R16" s="353">
        <v>0</v>
      </c>
      <c r="S16" s="353">
        <v>4</v>
      </c>
      <c r="T16" s="526">
        <v>0</v>
      </c>
      <c r="U16" s="82"/>
    </row>
    <row r="17" spans="1:21" s="42" customFormat="1" ht="14.85" customHeight="1">
      <c r="A17" s="82"/>
      <c r="B17" s="1366">
        <v>8</v>
      </c>
      <c r="C17" s="746" t="s">
        <v>1171</v>
      </c>
      <c r="D17" s="497">
        <v>0</v>
      </c>
      <c r="E17" s="353">
        <v>0</v>
      </c>
      <c r="F17" s="353">
        <v>0</v>
      </c>
      <c r="G17" s="353">
        <v>0</v>
      </c>
      <c r="H17" s="526">
        <v>0</v>
      </c>
      <c r="I17" s="353">
        <v>0</v>
      </c>
      <c r="J17" s="353">
        <v>0</v>
      </c>
      <c r="K17" s="353">
        <v>0</v>
      </c>
      <c r="L17" s="353">
        <v>0</v>
      </c>
      <c r="M17" s="497">
        <v>0</v>
      </c>
      <c r="N17" s="353">
        <v>0</v>
      </c>
      <c r="O17" s="353">
        <v>0</v>
      </c>
      <c r="P17" s="526">
        <v>0</v>
      </c>
      <c r="Q17" s="497">
        <v>0</v>
      </c>
      <c r="R17" s="353">
        <v>0</v>
      </c>
      <c r="S17" s="353">
        <v>0</v>
      </c>
      <c r="T17" s="526">
        <v>0</v>
      </c>
      <c r="U17" s="82"/>
    </row>
    <row r="18" spans="1:21" s="42" customFormat="1" ht="14.85" customHeight="1">
      <c r="A18" s="82"/>
      <c r="B18" s="1366">
        <v>9</v>
      </c>
      <c r="C18" s="593" t="s">
        <v>1172</v>
      </c>
      <c r="D18" s="497">
        <v>0</v>
      </c>
      <c r="E18" s="353">
        <v>0</v>
      </c>
      <c r="F18" s="353">
        <v>0</v>
      </c>
      <c r="G18" s="353">
        <v>0</v>
      </c>
      <c r="H18" s="526">
        <v>0</v>
      </c>
      <c r="I18" s="353">
        <v>0</v>
      </c>
      <c r="J18" s="353">
        <v>0</v>
      </c>
      <c r="K18" s="353">
        <v>0</v>
      </c>
      <c r="L18" s="353">
        <v>0</v>
      </c>
      <c r="M18" s="497">
        <v>0</v>
      </c>
      <c r="N18" s="353">
        <v>0</v>
      </c>
      <c r="O18" s="353">
        <v>0</v>
      </c>
      <c r="P18" s="526">
        <v>0</v>
      </c>
      <c r="Q18" s="497">
        <v>0</v>
      </c>
      <c r="R18" s="353">
        <v>0</v>
      </c>
      <c r="S18" s="353">
        <v>0</v>
      </c>
      <c r="T18" s="526">
        <v>0</v>
      </c>
      <c r="U18" s="82"/>
    </row>
    <row r="19" spans="1:21" s="42" customFormat="1" ht="14.85" customHeight="1">
      <c r="A19" s="82"/>
      <c r="B19" s="1366">
        <v>10</v>
      </c>
      <c r="C19" s="745" t="s">
        <v>1166</v>
      </c>
      <c r="D19" s="497">
        <v>0</v>
      </c>
      <c r="E19" s="353">
        <v>0</v>
      </c>
      <c r="F19" s="353">
        <v>0</v>
      </c>
      <c r="G19" s="353">
        <v>0</v>
      </c>
      <c r="H19" s="526">
        <v>0</v>
      </c>
      <c r="I19" s="353">
        <v>0</v>
      </c>
      <c r="J19" s="353">
        <v>0</v>
      </c>
      <c r="K19" s="353">
        <v>0</v>
      </c>
      <c r="L19" s="353">
        <v>0</v>
      </c>
      <c r="M19" s="497">
        <v>0</v>
      </c>
      <c r="N19" s="353">
        <v>0</v>
      </c>
      <c r="O19" s="353">
        <v>0</v>
      </c>
      <c r="P19" s="526">
        <v>0</v>
      </c>
      <c r="Q19" s="497">
        <v>0</v>
      </c>
      <c r="R19" s="353">
        <v>0</v>
      </c>
      <c r="S19" s="353">
        <v>0</v>
      </c>
      <c r="T19" s="526">
        <v>0</v>
      </c>
      <c r="U19" s="82"/>
    </row>
    <row r="20" spans="1:21" s="42" customFormat="1" ht="14.85" customHeight="1">
      <c r="A20" s="82"/>
      <c r="B20" s="1366">
        <v>11</v>
      </c>
      <c r="C20" s="747" t="s">
        <v>1167</v>
      </c>
      <c r="D20" s="497">
        <v>0</v>
      </c>
      <c r="E20" s="353">
        <v>0</v>
      </c>
      <c r="F20" s="353">
        <v>0</v>
      </c>
      <c r="G20" s="353">
        <v>0</v>
      </c>
      <c r="H20" s="526">
        <v>0</v>
      </c>
      <c r="I20" s="353">
        <v>0</v>
      </c>
      <c r="J20" s="353">
        <v>0</v>
      </c>
      <c r="K20" s="353">
        <v>0</v>
      </c>
      <c r="L20" s="353">
        <v>0</v>
      </c>
      <c r="M20" s="497">
        <v>0</v>
      </c>
      <c r="N20" s="353">
        <v>0</v>
      </c>
      <c r="O20" s="353">
        <v>0</v>
      </c>
      <c r="P20" s="526">
        <v>0</v>
      </c>
      <c r="Q20" s="497">
        <v>0</v>
      </c>
      <c r="R20" s="353">
        <v>0</v>
      </c>
      <c r="S20" s="353">
        <v>0</v>
      </c>
      <c r="T20" s="526">
        <v>0</v>
      </c>
      <c r="U20" s="82"/>
    </row>
    <row r="21" spans="1:21" s="42" customFormat="1" ht="14.85" customHeight="1">
      <c r="A21" s="82"/>
      <c r="B21" s="1366">
        <v>12</v>
      </c>
      <c r="C21" s="747" t="s">
        <v>1168</v>
      </c>
      <c r="D21" s="497">
        <v>0</v>
      </c>
      <c r="E21" s="353">
        <v>0</v>
      </c>
      <c r="F21" s="353">
        <v>0</v>
      </c>
      <c r="G21" s="353">
        <v>0</v>
      </c>
      <c r="H21" s="526">
        <v>0</v>
      </c>
      <c r="I21" s="353">
        <v>0</v>
      </c>
      <c r="J21" s="353">
        <v>0</v>
      </c>
      <c r="K21" s="353">
        <v>0</v>
      </c>
      <c r="L21" s="353">
        <v>0</v>
      </c>
      <c r="M21" s="497">
        <v>0</v>
      </c>
      <c r="N21" s="353">
        <v>0</v>
      </c>
      <c r="O21" s="353">
        <v>0</v>
      </c>
      <c r="P21" s="526">
        <v>0</v>
      </c>
      <c r="Q21" s="497">
        <v>0</v>
      </c>
      <c r="R21" s="353">
        <v>0</v>
      </c>
      <c r="S21" s="353">
        <v>0</v>
      </c>
      <c r="T21" s="526">
        <v>0</v>
      </c>
      <c r="U21" s="82"/>
    </row>
    <row r="22" spans="1:21" s="42" customFormat="1" ht="14.85" customHeight="1">
      <c r="A22" s="82"/>
      <c r="B22" s="1366">
        <v>13</v>
      </c>
      <c r="C22" s="594" t="s">
        <v>1169</v>
      </c>
      <c r="D22" s="497">
        <v>0</v>
      </c>
      <c r="E22" s="353">
        <v>0</v>
      </c>
      <c r="F22" s="353">
        <v>0</v>
      </c>
      <c r="G22" s="353">
        <v>0</v>
      </c>
      <c r="H22" s="526">
        <v>0</v>
      </c>
      <c r="I22" s="353">
        <v>0</v>
      </c>
      <c r="J22" s="353">
        <v>0</v>
      </c>
      <c r="K22" s="353">
        <v>0</v>
      </c>
      <c r="L22" s="353">
        <v>0</v>
      </c>
      <c r="M22" s="497">
        <v>0</v>
      </c>
      <c r="N22" s="353">
        <v>0</v>
      </c>
      <c r="O22" s="353">
        <v>0</v>
      </c>
      <c r="P22" s="526">
        <v>0</v>
      </c>
      <c r="Q22" s="497">
        <v>0</v>
      </c>
      <c r="R22" s="353">
        <v>0</v>
      </c>
      <c r="S22" s="353">
        <v>0</v>
      </c>
      <c r="T22" s="526">
        <v>0</v>
      </c>
      <c r="U22" s="82"/>
    </row>
    <row r="23" spans="1:21" s="42" customFormat="1" ht="14.85" customHeight="1">
      <c r="A23" s="82"/>
      <c r="B23" s="1366">
        <v>14</v>
      </c>
      <c r="C23" s="747" t="s">
        <v>1170</v>
      </c>
      <c r="D23" s="497">
        <v>0</v>
      </c>
      <c r="E23" s="353">
        <v>0</v>
      </c>
      <c r="F23" s="353">
        <v>0</v>
      </c>
      <c r="G23" s="353">
        <v>0</v>
      </c>
      <c r="H23" s="526">
        <v>0</v>
      </c>
      <c r="I23" s="353">
        <v>0</v>
      </c>
      <c r="J23" s="353">
        <v>0</v>
      </c>
      <c r="K23" s="353">
        <v>0</v>
      </c>
      <c r="L23" s="353">
        <v>0</v>
      </c>
      <c r="M23" s="497">
        <v>0</v>
      </c>
      <c r="N23" s="353">
        <v>0</v>
      </c>
      <c r="O23" s="353">
        <v>0</v>
      </c>
      <c r="P23" s="526">
        <v>0</v>
      </c>
      <c r="Q23" s="497">
        <v>0</v>
      </c>
      <c r="R23" s="353">
        <v>0</v>
      </c>
      <c r="S23" s="353">
        <v>0</v>
      </c>
      <c r="T23" s="526">
        <v>0</v>
      </c>
      <c r="U23" s="82"/>
    </row>
    <row r="24" spans="1:21" s="42" customFormat="1" ht="14.85" customHeight="1">
      <c r="A24" s="82"/>
      <c r="B24" s="1430">
        <v>15</v>
      </c>
      <c r="C24" s="1431" t="s">
        <v>1171</v>
      </c>
      <c r="D24" s="1406">
        <v>0</v>
      </c>
      <c r="E24" s="1180">
        <v>0</v>
      </c>
      <c r="F24" s="1180">
        <v>0</v>
      </c>
      <c r="G24" s="1180">
        <v>0</v>
      </c>
      <c r="H24" s="1181">
        <v>0</v>
      </c>
      <c r="I24" s="1180">
        <v>0</v>
      </c>
      <c r="J24" s="1180">
        <v>0</v>
      </c>
      <c r="K24" s="1180">
        <v>0</v>
      </c>
      <c r="L24" s="1180">
        <v>0</v>
      </c>
      <c r="M24" s="1406">
        <v>0</v>
      </c>
      <c r="N24" s="1180">
        <v>0</v>
      </c>
      <c r="O24" s="1180">
        <v>0</v>
      </c>
      <c r="P24" s="1181">
        <v>0</v>
      </c>
      <c r="Q24" s="1406">
        <v>0</v>
      </c>
      <c r="R24" s="1180">
        <v>0</v>
      </c>
      <c r="S24" s="1180">
        <v>0</v>
      </c>
      <c r="T24" s="1181">
        <v>0</v>
      </c>
      <c r="U24" s="82"/>
    </row>
    <row r="25" spans="1:21" s="42" customFormat="1" ht="5.0999999999999996" customHeight="1">
      <c r="A25" s="82"/>
      <c r="B25" s="246"/>
      <c r="C25" s="267"/>
      <c r="D25" s="179"/>
      <c r="E25" s="179"/>
      <c r="F25" s="179"/>
      <c r="G25" s="179"/>
      <c r="H25" s="179"/>
      <c r="I25" s="179"/>
      <c r="J25" s="179"/>
      <c r="K25" s="179"/>
      <c r="L25" s="179"/>
      <c r="M25" s="179"/>
      <c r="N25" s="179"/>
      <c r="O25" s="179"/>
      <c r="P25" s="179"/>
      <c r="Q25" s="179"/>
      <c r="R25" s="179"/>
      <c r="S25" s="179"/>
      <c r="T25" s="179"/>
      <c r="U25" s="82"/>
    </row>
    <row r="26" spans="1:21" s="42" customFormat="1" ht="14.85" customHeight="1">
      <c r="A26" s="82"/>
      <c r="B26" s="2030" t="s">
        <v>3</v>
      </c>
      <c r="C26" s="2031"/>
      <c r="D26" s="1428"/>
      <c r="E26" s="1263"/>
      <c r="F26" s="1263"/>
      <c r="G26" s="1263"/>
      <c r="H26" s="1278"/>
      <c r="I26" s="1263"/>
      <c r="J26" s="1263"/>
      <c r="K26" s="1263"/>
      <c r="L26" s="1263"/>
      <c r="M26" s="1428"/>
      <c r="N26" s="1263"/>
      <c r="O26" s="1263"/>
      <c r="P26" s="1278"/>
      <c r="Q26" s="1428"/>
      <c r="R26" s="1263"/>
      <c r="S26" s="1263"/>
      <c r="T26" s="1278"/>
      <c r="U26" s="82"/>
    </row>
    <row r="27" spans="1:21" s="42" customFormat="1" ht="14.85" customHeight="1">
      <c r="A27" s="82"/>
      <c r="B27" s="1429">
        <v>1</v>
      </c>
      <c r="C27" s="535" t="s">
        <v>1177</v>
      </c>
      <c r="D27" s="521">
        <v>2645</v>
      </c>
      <c r="E27" s="391">
        <v>87</v>
      </c>
      <c r="F27" s="391">
        <v>1356</v>
      </c>
      <c r="G27" s="391">
        <v>96</v>
      </c>
      <c r="H27" s="522">
        <v>20</v>
      </c>
      <c r="I27" s="391">
        <v>0</v>
      </c>
      <c r="J27" s="391">
        <v>3607</v>
      </c>
      <c r="K27" s="391">
        <v>597</v>
      </c>
      <c r="L27" s="391">
        <v>0</v>
      </c>
      <c r="M27" s="521">
        <v>0</v>
      </c>
      <c r="N27" s="391">
        <v>1077</v>
      </c>
      <c r="O27" s="391">
        <v>290</v>
      </c>
      <c r="P27" s="522">
        <v>0</v>
      </c>
      <c r="Q27" s="521">
        <v>0</v>
      </c>
      <c r="R27" s="391">
        <v>86</v>
      </c>
      <c r="S27" s="391">
        <v>24</v>
      </c>
      <c r="T27" s="522">
        <v>0</v>
      </c>
      <c r="U27" s="82"/>
    </row>
    <row r="28" spans="1:21" s="42" customFormat="1" ht="14.85" customHeight="1">
      <c r="A28" s="82"/>
      <c r="B28" s="1366">
        <v>2</v>
      </c>
      <c r="C28" s="593" t="s">
        <v>1165</v>
      </c>
      <c r="D28" s="497">
        <v>2645</v>
      </c>
      <c r="E28" s="353">
        <v>87</v>
      </c>
      <c r="F28" s="353">
        <v>1356</v>
      </c>
      <c r="G28" s="353">
        <v>96</v>
      </c>
      <c r="H28" s="526">
        <v>20</v>
      </c>
      <c r="I28" s="353">
        <v>0</v>
      </c>
      <c r="J28" s="353">
        <v>3607</v>
      </c>
      <c r="K28" s="353">
        <v>597</v>
      </c>
      <c r="L28" s="353">
        <v>0</v>
      </c>
      <c r="M28" s="497">
        <v>0</v>
      </c>
      <c r="N28" s="353">
        <v>1077</v>
      </c>
      <c r="O28" s="353">
        <v>290</v>
      </c>
      <c r="P28" s="526">
        <v>0</v>
      </c>
      <c r="Q28" s="497">
        <v>0</v>
      </c>
      <c r="R28" s="353">
        <v>86</v>
      </c>
      <c r="S28" s="353">
        <v>24</v>
      </c>
      <c r="T28" s="526">
        <v>0</v>
      </c>
      <c r="U28" s="82"/>
    </row>
    <row r="29" spans="1:21" s="42" customFormat="1" ht="14.85" customHeight="1">
      <c r="A29" s="82"/>
      <c r="B29" s="1366">
        <v>3</v>
      </c>
      <c r="C29" s="745" t="s">
        <v>1166</v>
      </c>
      <c r="D29" s="497">
        <v>2645</v>
      </c>
      <c r="E29" s="353">
        <v>87</v>
      </c>
      <c r="F29" s="353">
        <v>1310</v>
      </c>
      <c r="G29" s="353">
        <v>96</v>
      </c>
      <c r="H29" s="526">
        <v>20</v>
      </c>
      <c r="I29" s="353">
        <v>0</v>
      </c>
      <c r="J29" s="353">
        <v>3607</v>
      </c>
      <c r="K29" s="353">
        <v>551</v>
      </c>
      <c r="L29" s="353">
        <v>0</v>
      </c>
      <c r="M29" s="497">
        <v>0</v>
      </c>
      <c r="N29" s="353">
        <v>1077</v>
      </c>
      <c r="O29" s="353">
        <v>244</v>
      </c>
      <c r="P29" s="526">
        <v>0</v>
      </c>
      <c r="Q29" s="497">
        <v>0</v>
      </c>
      <c r="R29" s="353">
        <v>86</v>
      </c>
      <c r="S29" s="353">
        <v>20</v>
      </c>
      <c r="T29" s="526">
        <v>0</v>
      </c>
      <c r="U29" s="82"/>
    </row>
    <row r="30" spans="1:21" s="42" customFormat="1" ht="14.85" customHeight="1">
      <c r="A30" s="82"/>
      <c r="B30" s="1366">
        <v>4</v>
      </c>
      <c r="C30" s="746" t="s">
        <v>1167</v>
      </c>
      <c r="D30" s="497">
        <v>2114</v>
      </c>
      <c r="E30" s="353">
        <v>87</v>
      </c>
      <c r="F30" s="353">
        <v>820</v>
      </c>
      <c r="G30" s="353">
        <v>96</v>
      </c>
      <c r="H30" s="526">
        <v>0</v>
      </c>
      <c r="I30" s="353">
        <v>0</v>
      </c>
      <c r="J30" s="353">
        <v>3117</v>
      </c>
      <c r="K30" s="353">
        <v>0</v>
      </c>
      <c r="L30" s="353">
        <v>0</v>
      </c>
      <c r="M30" s="497">
        <v>0</v>
      </c>
      <c r="N30" s="353">
        <v>814</v>
      </c>
      <c r="O30" s="353">
        <v>0</v>
      </c>
      <c r="P30" s="526">
        <v>0</v>
      </c>
      <c r="Q30" s="497">
        <v>0</v>
      </c>
      <c r="R30" s="353">
        <v>65</v>
      </c>
      <c r="S30" s="353">
        <v>0</v>
      </c>
      <c r="T30" s="526">
        <v>0</v>
      </c>
      <c r="U30" s="82"/>
    </row>
    <row r="31" spans="1:21" s="42" customFormat="1" ht="14.85" customHeight="1">
      <c r="A31" s="82"/>
      <c r="B31" s="1366">
        <v>5</v>
      </c>
      <c r="C31" s="746" t="s">
        <v>1168</v>
      </c>
      <c r="D31" s="497">
        <v>531</v>
      </c>
      <c r="E31" s="353">
        <v>0</v>
      </c>
      <c r="F31" s="353">
        <v>490</v>
      </c>
      <c r="G31" s="353">
        <v>0</v>
      </c>
      <c r="H31" s="526">
        <v>20</v>
      </c>
      <c r="I31" s="353">
        <v>0</v>
      </c>
      <c r="J31" s="353">
        <v>490</v>
      </c>
      <c r="K31" s="353">
        <v>551</v>
      </c>
      <c r="L31" s="353">
        <v>0</v>
      </c>
      <c r="M31" s="497">
        <v>0</v>
      </c>
      <c r="N31" s="353">
        <v>263</v>
      </c>
      <c r="O31" s="353">
        <v>244</v>
      </c>
      <c r="P31" s="526">
        <v>0</v>
      </c>
      <c r="Q31" s="497">
        <v>0</v>
      </c>
      <c r="R31" s="353">
        <v>21</v>
      </c>
      <c r="S31" s="353">
        <v>20</v>
      </c>
      <c r="T31" s="526">
        <v>0</v>
      </c>
      <c r="U31" s="82"/>
    </row>
    <row r="32" spans="1:21" s="42" customFormat="1" ht="14.85" customHeight="1">
      <c r="A32" s="82"/>
      <c r="B32" s="1366">
        <v>6</v>
      </c>
      <c r="C32" s="745" t="s">
        <v>1169</v>
      </c>
      <c r="D32" s="497">
        <v>0</v>
      </c>
      <c r="E32" s="353">
        <v>0</v>
      </c>
      <c r="F32" s="353">
        <v>46</v>
      </c>
      <c r="G32" s="353">
        <v>0</v>
      </c>
      <c r="H32" s="526">
        <v>0</v>
      </c>
      <c r="I32" s="353">
        <v>0</v>
      </c>
      <c r="J32" s="353">
        <v>0</v>
      </c>
      <c r="K32" s="353">
        <v>46</v>
      </c>
      <c r="L32" s="353">
        <v>0</v>
      </c>
      <c r="M32" s="497">
        <v>0</v>
      </c>
      <c r="N32" s="353">
        <v>0</v>
      </c>
      <c r="O32" s="353">
        <v>46</v>
      </c>
      <c r="P32" s="526">
        <v>0</v>
      </c>
      <c r="Q32" s="497">
        <v>0</v>
      </c>
      <c r="R32" s="353">
        <v>0</v>
      </c>
      <c r="S32" s="353">
        <v>4</v>
      </c>
      <c r="T32" s="526">
        <v>0</v>
      </c>
      <c r="U32" s="82"/>
    </row>
    <row r="33" spans="1:21" s="42" customFormat="1" ht="14.85" customHeight="1">
      <c r="A33" s="82"/>
      <c r="B33" s="1366">
        <v>7</v>
      </c>
      <c r="C33" s="746" t="s">
        <v>1170</v>
      </c>
      <c r="D33" s="497">
        <v>0</v>
      </c>
      <c r="E33" s="353">
        <v>0</v>
      </c>
      <c r="F33" s="353">
        <v>46</v>
      </c>
      <c r="G33" s="353">
        <v>0</v>
      </c>
      <c r="H33" s="526">
        <v>0</v>
      </c>
      <c r="I33" s="353">
        <v>0</v>
      </c>
      <c r="J33" s="353">
        <v>0</v>
      </c>
      <c r="K33" s="353">
        <v>46</v>
      </c>
      <c r="L33" s="353">
        <v>0</v>
      </c>
      <c r="M33" s="497">
        <v>0</v>
      </c>
      <c r="N33" s="353">
        <v>0</v>
      </c>
      <c r="O33" s="353">
        <v>46</v>
      </c>
      <c r="P33" s="526">
        <v>0</v>
      </c>
      <c r="Q33" s="497">
        <v>0</v>
      </c>
      <c r="R33" s="353">
        <v>0</v>
      </c>
      <c r="S33" s="353">
        <v>4</v>
      </c>
      <c r="T33" s="526">
        <v>0</v>
      </c>
      <c r="U33" s="82"/>
    </row>
    <row r="34" spans="1:21" s="42" customFormat="1" ht="14.85" customHeight="1">
      <c r="A34" s="82"/>
      <c r="B34" s="1366">
        <v>8</v>
      </c>
      <c r="C34" s="746" t="s">
        <v>1171</v>
      </c>
      <c r="D34" s="497">
        <v>0</v>
      </c>
      <c r="E34" s="353">
        <v>0</v>
      </c>
      <c r="F34" s="353">
        <v>0</v>
      </c>
      <c r="G34" s="353">
        <v>0</v>
      </c>
      <c r="H34" s="526">
        <v>0</v>
      </c>
      <c r="I34" s="353">
        <v>0</v>
      </c>
      <c r="J34" s="353">
        <v>0</v>
      </c>
      <c r="K34" s="353">
        <v>0</v>
      </c>
      <c r="L34" s="353">
        <v>0</v>
      </c>
      <c r="M34" s="497">
        <v>0</v>
      </c>
      <c r="N34" s="353">
        <v>0</v>
      </c>
      <c r="O34" s="353">
        <v>0</v>
      </c>
      <c r="P34" s="526">
        <v>0</v>
      </c>
      <c r="Q34" s="497">
        <v>0</v>
      </c>
      <c r="R34" s="353">
        <v>0</v>
      </c>
      <c r="S34" s="353">
        <v>0</v>
      </c>
      <c r="T34" s="526">
        <v>0</v>
      </c>
      <c r="U34" s="82"/>
    </row>
    <row r="35" spans="1:21" s="42" customFormat="1" ht="14.85" customHeight="1">
      <c r="A35" s="82"/>
      <c r="B35" s="1366">
        <v>9</v>
      </c>
      <c r="C35" s="593" t="s">
        <v>1172</v>
      </c>
      <c r="D35" s="497">
        <v>0</v>
      </c>
      <c r="E35" s="353">
        <v>0</v>
      </c>
      <c r="F35" s="353">
        <v>0</v>
      </c>
      <c r="G35" s="353">
        <v>0</v>
      </c>
      <c r="H35" s="526">
        <v>0</v>
      </c>
      <c r="I35" s="353">
        <v>0</v>
      </c>
      <c r="J35" s="353">
        <v>0</v>
      </c>
      <c r="K35" s="353">
        <v>0</v>
      </c>
      <c r="L35" s="353">
        <v>0</v>
      </c>
      <c r="M35" s="497">
        <v>0</v>
      </c>
      <c r="N35" s="353">
        <v>0</v>
      </c>
      <c r="O35" s="353">
        <v>0</v>
      </c>
      <c r="P35" s="526">
        <v>0</v>
      </c>
      <c r="Q35" s="497">
        <v>0</v>
      </c>
      <c r="R35" s="353">
        <v>0</v>
      </c>
      <c r="S35" s="353">
        <v>0</v>
      </c>
      <c r="T35" s="526">
        <v>0</v>
      </c>
      <c r="U35" s="82"/>
    </row>
    <row r="36" spans="1:21" s="42" customFormat="1" ht="14.85" customHeight="1">
      <c r="A36" s="82"/>
      <c r="B36" s="1366">
        <v>10</v>
      </c>
      <c r="C36" s="745" t="s">
        <v>1166</v>
      </c>
      <c r="D36" s="497">
        <v>0</v>
      </c>
      <c r="E36" s="353">
        <v>0</v>
      </c>
      <c r="F36" s="353">
        <v>0</v>
      </c>
      <c r="G36" s="353">
        <v>0</v>
      </c>
      <c r="H36" s="526">
        <v>0</v>
      </c>
      <c r="I36" s="353">
        <v>0</v>
      </c>
      <c r="J36" s="353">
        <v>0</v>
      </c>
      <c r="K36" s="353">
        <v>0</v>
      </c>
      <c r="L36" s="353">
        <v>0</v>
      </c>
      <c r="M36" s="497">
        <v>0</v>
      </c>
      <c r="N36" s="353">
        <v>0</v>
      </c>
      <c r="O36" s="353">
        <v>0</v>
      </c>
      <c r="P36" s="526">
        <v>0</v>
      </c>
      <c r="Q36" s="497">
        <v>0</v>
      </c>
      <c r="R36" s="353">
        <v>0</v>
      </c>
      <c r="S36" s="353">
        <v>0</v>
      </c>
      <c r="T36" s="526">
        <v>0</v>
      </c>
      <c r="U36" s="82"/>
    </row>
    <row r="37" spans="1:21" s="42" customFormat="1" ht="14.85" customHeight="1">
      <c r="A37" s="82"/>
      <c r="B37" s="1366">
        <v>11</v>
      </c>
      <c r="C37" s="747" t="s">
        <v>1167</v>
      </c>
      <c r="D37" s="497">
        <v>0</v>
      </c>
      <c r="E37" s="353">
        <v>0</v>
      </c>
      <c r="F37" s="353">
        <v>0</v>
      </c>
      <c r="G37" s="353">
        <v>0</v>
      </c>
      <c r="H37" s="526">
        <v>0</v>
      </c>
      <c r="I37" s="353">
        <v>0</v>
      </c>
      <c r="J37" s="353">
        <v>0</v>
      </c>
      <c r="K37" s="353">
        <v>0</v>
      </c>
      <c r="L37" s="353">
        <v>0</v>
      </c>
      <c r="M37" s="497">
        <v>0</v>
      </c>
      <c r="N37" s="353">
        <v>0</v>
      </c>
      <c r="O37" s="353">
        <v>0</v>
      </c>
      <c r="P37" s="526">
        <v>0</v>
      </c>
      <c r="Q37" s="497">
        <v>0</v>
      </c>
      <c r="R37" s="353">
        <v>0</v>
      </c>
      <c r="S37" s="353">
        <v>0</v>
      </c>
      <c r="T37" s="526">
        <v>0</v>
      </c>
      <c r="U37" s="82"/>
    </row>
    <row r="38" spans="1:21" s="42" customFormat="1" ht="14.85" customHeight="1">
      <c r="A38" s="82"/>
      <c r="B38" s="1366">
        <v>12</v>
      </c>
      <c r="C38" s="747" t="s">
        <v>1168</v>
      </c>
      <c r="D38" s="497">
        <v>0</v>
      </c>
      <c r="E38" s="353">
        <v>0</v>
      </c>
      <c r="F38" s="353">
        <v>0</v>
      </c>
      <c r="G38" s="353">
        <v>0</v>
      </c>
      <c r="H38" s="526">
        <v>0</v>
      </c>
      <c r="I38" s="353">
        <v>0</v>
      </c>
      <c r="J38" s="353">
        <v>0</v>
      </c>
      <c r="K38" s="353">
        <v>0</v>
      </c>
      <c r="L38" s="353">
        <v>0</v>
      </c>
      <c r="M38" s="497">
        <v>0</v>
      </c>
      <c r="N38" s="353">
        <v>0</v>
      </c>
      <c r="O38" s="353">
        <v>0</v>
      </c>
      <c r="P38" s="526">
        <v>0</v>
      </c>
      <c r="Q38" s="497">
        <v>0</v>
      </c>
      <c r="R38" s="353">
        <v>0</v>
      </c>
      <c r="S38" s="353">
        <v>0</v>
      </c>
      <c r="T38" s="526">
        <v>0</v>
      </c>
      <c r="U38" s="82"/>
    </row>
    <row r="39" spans="1:21" s="42" customFormat="1" ht="14.85" customHeight="1">
      <c r="A39" s="82"/>
      <c r="B39" s="1366">
        <v>13</v>
      </c>
      <c r="C39" s="594" t="s">
        <v>1169</v>
      </c>
      <c r="D39" s="497">
        <v>0</v>
      </c>
      <c r="E39" s="353">
        <v>0</v>
      </c>
      <c r="F39" s="353">
        <v>0</v>
      </c>
      <c r="G39" s="353">
        <v>0</v>
      </c>
      <c r="H39" s="526">
        <v>0</v>
      </c>
      <c r="I39" s="353">
        <v>0</v>
      </c>
      <c r="J39" s="353">
        <v>0</v>
      </c>
      <c r="K39" s="353">
        <v>0</v>
      </c>
      <c r="L39" s="353">
        <v>0</v>
      </c>
      <c r="M39" s="497">
        <v>0</v>
      </c>
      <c r="N39" s="353">
        <v>0</v>
      </c>
      <c r="O39" s="353">
        <v>0</v>
      </c>
      <c r="P39" s="526">
        <v>0</v>
      </c>
      <c r="Q39" s="497">
        <v>0</v>
      </c>
      <c r="R39" s="353">
        <v>0</v>
      </c>
      <c r="S39" s="353">
        <v>0</v>
      </c>
      <c r="T39" s="526">
        <v>0</v>
      </c>
      <c r="U39" s="82"/>
    </row>
    <row r="40" spans="1:21" s="42" customFormat="1" ht="14.85" customHeight="1">
      <c r="A40" s="82"/>
      <c r="B40" s="1366">
        <v>14</v>
      </c>
      <c r="C40" s="747" t="s">
        <v>1170</v>
      </c>
      <c r="D40" s="497">
        <v>0</v>
      </c>
      <c r="E40" s="353">
        <v>0</v>
      </c>
      <c r="F40" s="353">
        <v>0</v>
      </c>
      <c r="G40" s="353">
        <v>0</v>
      </c>
      <c r="H40" s="526">
        <v>0</v>
      </c>
      <c r="I40" s="353">
        <v>0</v>
      </c>
      <c r="J40" s="353">
        <v>0</v>
      </c>
      <c r="K40" s="353">
        <v>0</v>
      </c>
      <c r="L40" s="353">
        <v>0</v>
      </c>
      <c r="M40" s="497">
        <v>0</v>
      </c>
      <c r="N40" s="353">
        <v>0</v>
      </c>
      <c r="O40" s="353">
        <v>0</v>
      </c>
      <c r="P40" s="526">
        <v>0</v>
      </c>
      <c r="Q40" s="497">
        <v>0</v>
      </c>
      <c r="R40" s="353">
        <v>0</v>
      </c>
      <c r="S40" s="353">
        <v>0</v>
      </c>
      <c r="T40" s="526">
        <v>0</v>
      </c>
      <c r="U40" s="82"/>
    </row>
    <row r="41" spans="1:21" s="42" customFormat="1" ht="14.85" customHeight="1">
      <c r="A41" s="82"/>
      <c r="B41" s="1430">
        <v>15</v>
      </c>
      <c r="C41" s="1431" t="s">
        <v>1171</v>
      </c>
      <c r="D41" s="1406">
        <v>0</v>
      </c>
      <c r="E41" s="1180">
        <v>0</v>
      </c>
      <c r="F41" s="1180">
        <v>0</v>
      </c>
      <c r="G41" s="1180">
        <v>0</v>
      </c>
      <c r="H41" s="1181">
        <v>0</v>
      </c>
      <c r="I41" s="1180">
        <v>0</v>
      </c>
      <c r="J41" s="1180">
        <v>0</v>
      </c>
      <c r="K41" s="1180">
        <v>0</v>
      </c>
      <c r="L41" s="1180">
        <v>0</v>
      </c>
      <c r="M41" s="1406">
        <v>0</v>
      </c>
      <c r="N41" s="1180">
        <v>0</v>
      </c>
      <c r="O41" s="1180">
        <v>0</v>
      </c>
      <c r="P41" s="1181">
        <v>0</v>
      </c>
      <c r="Q41" s="1406">
        <v>0</v>
      </c>
      <c r="R41" s="1180">
        <v>0</v>
      </c>
      <c r="S41" s="1180">
        <v>0</v>
      </c>
      <c r="T41" s="1181">
        <v>0</v>
      </c>
      <c r="U41" s="82"/>
    </row>
    <row r="42" spans="1:21" s="42" customFormat="1" ht="5.0999999999999996" customHeight="1">
      <c r="A42" s="82"/>
      <c r="B42" s="246"/>
      <c r="C42" s="267"/>
      <c r="D42" s="179"/>
      <c r="E42" s="179"/>
      <c r="F42" s="179"/>
      <c r="G42" s="179"/>
      <c r="H42" s="179"/>
      <c r="I42" s="179"/>
      <c r="J42" s="179"/>
      <c r="K42" s="179"/>
      <c r="L42" s="179"/>
      <c r="M42" s="179"/>
      <c r="N42" s="179"/>
      <c r="O42" s="179"/>
      <c r="P42" s="179"/>
      <c r="Q42" s="179"/>
      <c r="R42" s="179"/>
      <c r="S42" s="179"/>
      <c r="T42" s="179"/>
      <c r="U42" s="82"/>
    </row>
    <row r="43" spans="1:21" s="42" customFormat="1" ht="14.85" customHeight="1">
      <c r="A43" s="82"/>
      <c r="B43" s="2030" t="s">
        <v>130</v>
      </c>
      <c r="C43" s="2031"/>
      <c r="D43" s="1428"/>
      <c r="E43" s="1263"/>
      <c r="F43" s="1263"/>
      <c r="G43" s="1263"/>
      <c r="H43" s="1278"/>
      <c r="I43" s="1263"/>
      <c r="J43" s="1263"/>
      <c r="K43" s="1263"/>
      <c r="L43" s="1263"/>
      <c r="M43" s="1428"/>
      <c r="N43" s="1263"/>
      <c r="O43" s="1263"/>
      <c r="P43" s="1278"/>
      <c r="Q43" s="1428"/>
      <c r="R43" s="1263"/>
      <c r="S43" s="1263"/>
      <c r="T43" s="1278"/>
      <c r="U43" s="82"/>
    </row>
    <row r="44" spans="1:21" s="42" customFormat="1" ht="14.85" customHeight="1">
      <c r="A44" s="82"/>
      <c r="B44" s="1429">
        <v>1</v>
      </c>
      <c r="C44" s="535" t="s">
        <v>1177</v>
      </c>
      <c r="D44" s="521">
        <v>2653</v>
      </c>
      <c r="E44" s="391">
        <v>147</v>
      </c>
      <c r="F44" s="391">
        <v>1419</v>
      </c>
      <c r="G44" s="391">
        <v>0</v>
      </c>
      <c r="H44" s="522">
        <v>19</v>
      </c>
      <c r="I44" s="391">
        <v>0</v>
      </c>
      <c r="J44" s="391">
        <v>3630</v>
      </c>
      <c r="K44" s="391">
        <v>608</v>
      </c>
      <c r="L44" s="391">
        <v>0</v>
      </c>
      <c r="M44" s="521">
        <v>0</v>
      </c>
      <c r="N44" s="391">
        <v>1049</v>
      </c>
      <c r="O44" s="391">
        <v>280</v>
      </c>
      <c r="P44" s="522">
        <v>0</v>
      </c>
      <c r="Q44" s="521">
        <v>0</v>
      </c>
      <c r="R44" s="391">
        <v>83</v>
      </c>
      <c r="S44" s="391">
        <v>23</v>
      </c>
      <c r="T44" s="522">
        <v>0</v>
      </c>
      <c r="U44" s="82"/>
    </row>
    <row r="45" spans="1:21" s="42" customFormat="1" ht="14.85" customHeight="1">
      <c r="A45" s="82"/>
      <c r="B45" s="1366">
        <v>2</v>
      </c>
      <c r="C45" s="593" t="s">
        <v>1165</v>
      </c>
      <c r="D45" s="497">
        <v>2653</v>
      </c>
      <c r="E45" s="353">
        <v>147</v>
      </c>
      <c r="F45" s="353">
        <v>1419</v>
      </c>
      <c r="G45" s="353">
        <v>0</v>
      </c>
      <c r="H45" s="526">
        <v>19</v>
      </c>
      <c r="I45" s="353">
        <v>0</v>
      </c>
      <c r="J45" s="353">
        <v>3630</v>
      </c>
      <c r="K45" s="353">
        <v>608</v>
      </c>
      <c r="L45" s="353">
        <v>0</v>
      </c>
      <c r="M45" s="497">
        <v>0</v>
      </c>
      <c r="N45" s="353">
        <v>1049</v>
      </c>
      <c r="O45" s="353">
        <v>280</v>
      </c>
      <c r="P45" s="526">
        <v>0</v>
      </c>
      <c r="Q45" s="497">
        <v>0</v>
      </c>
      <c r="R45" s="353">
        <v>83</v>
      </c>
      <c r="S45" s="353">
        <v>23</v>
      </c>
      <c r="T45" s="526">
        <v>0</v>
      </c>
      <c r="U45" s="82"/>
    </row>
    <row r="46" spans="1:21" s="42" customFormat="1" ht="14.85" customHeight="1">
      <c r="A46" s="82"/>
      <c r="B46" s="1366">
        <v>3</v>
      </c>
      <c r="C46" s="745" t="s">
        <v>1166</v>
      </c>
      <c r="D46" s="497">
        <v>2653</v>
      </c>
      <c r="E46" s="353">
        <v>147</v>
      </c>
      <c r="F46" s="353">
        <v>1374</v>
      </c>
      <c r="G46" s="353">
        <v>0</v>
      </c>
      <c r="H46" s="526">
        <v>19</v>
      </c>
      <c r="I46" s="353">
        <v>0</v>
      </c>
      <c r="J46" s="353">
        <v>3630</v>
      </c>
      <c r="K46" s="353">
        <v>563</v>
      </c>
      <c r="L46" s="353">
        <v>0</v>
      </c>
      <c r="M46" s="497">
        <v>0</v>
      </c>
      <c r="N46" s="353">
        <v>1049</v>
      </c>
      <c r="O46" s="353">
        <v>235</v>
      </c>
      <c r="P46" s="526">
        <v>0</v>
      </c>
      <c r="Q46" s="497">
        <v>0</v>
      </c>
      <c r="R46" s="353">
        <v>83</v>
      </c>
      <c r="S46" s="353">
        <v>19</v>
      </c>
      <c r="T46" s="526">
        <v>0</v>
      </c>
      <c r="U46" s="82"/>
    </row>
    <row r="47" spans="1:21" s="42" customFormat="1" ht="14.85" customHeight="1">
      <c r="A47" s="82"/>
      <c r="B47" s="1366">
        <v>4</v>
      </c>
      <c r="C47" s="746" t="s">
        <v>1167</v>
      </c>
      <c r="D47" s="497">
        <v>2110</v>
      </c>
      <c r="E47" s="353">
        <v>136</v>
      </c>
      <c r="F47" s="353">
        <v>895</v>
      </c>
      <c r="G47" s="353">
        <v>0</v>
      </c>
      <c r="H47" s="526">
        <v>0</v>
      </c>
      <c r="I47" s="353">
        <v>0</v>
      </c>
      <c r="J47" s="353">
        <v>3141</v>
      </c>
      <c r="K47" s="353">
        <v>0</v>
      </c>
      <c r="L47" s="353">
        <v>0</v>
      </c>
      <c r="M47" s="497">
        <v>0</v>
      </c>
      <c r="N47" s="353">
        <v>793</v>
      </c>
      <c r="O47" s="353">
        <v>0</v>
      </c>
      <c r="P47" s="526">
        <v>0</v>
      </c>
      <c r="Q47" s="497">
        <v>0</v>
      </c>
      <c r="R47" s="353">
        <v>63</v>
      </c>
      <c r="S47" s="353">
        <v>0</v>
      </c>
      <c r="T47" s="526">
        <v>0</v>
      </c>
      <c r="U47" s="82"/>
    </row>
    <row r="48" spans="1:21" s="42" customFormat="1" ht="14.85" customHeight="1">
      <c r="A48" s="82"/>
      <c r="B48" s="1366">
        <v>5</v>
      </c>
      <c r="C48" s="746" t="s">
        <v>1168</v>
      </c>
      <c r="D48" s="497">
        <v>543</v>
      </c>
      <c r="E48" s="353">
        <v>11</v>
      </c>
      <c r="F48" s="353">
        <v>479</v>
      </c>
      <c r="G48" s="353">
        <v>0</v>
      </c>
      <c r="H48" s="526">
        <v>19</v>
      </c>
      <c r="I48" s="353">
        <v>0</v>
      </c>
      <c r="J48" s="353">
        <v>489</v>
      </c>
      <c r="K48" s="353">
        <v>563</v>
      </c>
      <c r="L48" s="353">
        <v>0</v>
      </c>
      <c r="M48" s="497">
        <v>0</v>
      </c>
      <c r="N48" s="353">
        <v>256</v>
      </c>
      <c r="O48" s="353">
        <v>235</v>
      </c>
      <c r="P48" s="526">
        <v>0</v>
      </c>
      <c r="Q48" s="497">
        <v>0</v>
      </c>
      <c r="R48" s="353">
        <v>20</v>
      </c>
      <c r="S48" s="353">
        <v>19</v>
      </c>
      <c r="T48" s="526">
        <v>0</v>
      </c>
      <c r="U48" s="82"/>
    </row>
    <row r="49" spans="1:21" s="42" customFormat="1" ht="14.85" customHeight="1">
      <c r="A49" s="82"/>
      <c r="B49" s="1366">
        <v>6</v>
      </c>
      <c r="C49" s="745" t="s">
        <v>1169</v>
      </c>
      <c r="D49" s="497">
        <v>0</v>
      </c>
      <c r="E49" s="353">
        <v>0</v>
      </c>
      <c r="F49" s="353">
        <v>45</v>
      </c>
      <c r="G49" s="353">
        <v>0</v>
      </c>
      <c r="H49" s="526">
        <v>0</v>
      </c>
      <c r="I49" s="353">
        <v>0</v>
      </c>
      <c r="J49" s="353">
        <v>0</v>
      </c>
      <c r="K49" s="353">
        <v>45</v>
      </c>
      <c r="L49" s="353">
        <v>0</v>
      </c>
      <c r="M49" s="497">
        <v>0</v>
      </c>
      <c r="N49" s="353">
        <v>0</v>
      </c>
      <c r="O49" s="353">
        <v>45</v>
      </c>
      <c r="P49" s="526">
        <v>0</v>
      </c>
      <c r="Q49" s="497">
        <v>0</v>
      </c>
      <c r="R49" s="353">
        <v>0</v>
      </c>
      <c r="S49" s="353">
        <v>4</v>
      </c>
      <c r="T49" s="526">
        <v>0</v>
      </c>
      <c r="U49" s="82"/>
    </row>
    <row r="50" spans="1:21" s="42" customFormat="1" ht="14.85" customHeight="1">
      <c r="A50" s="82"/>
      <c r="B50" s="1366">
        <v>7</v>
      </c>
      <c r="C50" s="746" t="s">
        <v>1170</v>
      </c>
      <c r="D50" s="497">
        <v>0</v>
      </c>
      <c r="E50" s="353">
        <v>0</v>
      </c>
      <c r="F50" s="353">
        <v>45</v>
      </c>
      <c r="G50" s="353">
        <v>0</v>
      </c>
      <c r="H50" s="526">
        <v>0</v>
      </c>
      <c r="I50" s="353">
        <v>0</v>
      </c>
      <c r="J50" s="353">
        <v>0</v>
      </c>
      <c r="K50" s="353">
        <v>45</v>
      </c>
      <c r="L50" s="353">
        <v>0</v>
      </c>
      <c r="M50" s="497">
        <v>0</v>
      </c>
      <c r="N50" s="353">
        <v>0</v>
      </c>
      <c r="O50" s="353">
        <v>45</v>
      </c>
      <c r="P50" s="526">
        <v>0</v>
      </c>
      <c r="Q50" s="497">
        <v>0</v>
      </c>
      <c r="R50" s="353">
        <v>0</v>
      </c>
      <c r="S50" s="353">
        <v>4</v>
      </c>
      <c r="T50" s="526">
        <v>0</v>
      </c>
      <c r="U50" s="82"/>
    </row>
    <row r="51" spans="1:21" s="42" customFormat="1" ht="14.85" customHeight="1">
      <c r="A51" s="82"/>
      <c r="B51" s="1366">
        <v>8</v>
      </c>
      <c r="C51" s="746" t="s">
        <v>1171</v>
      </c>
      <c r="D51" s="497">
        <v>0</v>
      </c>
      <c r="E51" s="353">
        <v>0</v>
      </c>
      <c r="F51" s="353">
        <v>0</v>
      </c>
      <c r="G51" s="353">
        <v>0</v>
      </c>
      <c r="H51" s="526">
        <v>0</v>
      </c>
      <c r="I51" s="353">
        <v>0</v>
      </c>
      <c r="J51" s="353">
        <v>0</v>
      </c>
      <c r="K51" s="353">
        <v>0</v>
      </c>
      <c r="L51" s="353">
        <v>0</v>
      </c>
      <c r="M51" s="497">
        <v>0</v>
      </c>
      <c r="N51" s="353">
        <v>0</v>
      </c>
      <c r="O51" s="353">
        <v>0</v>
      </c>
      <c r="P51" s="526">
        <v>0</v>
      </c>
      <c r="Q51" s="497">
        <v>0</v>
      </c>
      <c r="R51" s="353">
        <v>0</v>
      </c>
      <c r="S51" s="353">
        <v>0</v>
      </c>
      <c r="T51" s="526">
        <v>0</v>
      </c>
      <c r="U51" s="82"/>
    </row>
    <row r="52" spans="1:21" s="42" customFormat="1" ht="14.85" customHeight="1">
      <c r="A52" s="82"/>
      <c r="B52" s="1366">
        <v>9</v>
      </c>
      <c r="C52" s="593" t="s">
        <v>1172</v>
      </c>
      <c r="D52" s="497">
        <v>0</v>
      </c>
      <c r="E52" s="353">
        <v>0</v>
      </c>
      <c r="F52" s="353">
        <v>0</v>
      </c>
      <c r="G52" s="353">
        <v>0</v>
      </c>
      <c r="H52" s="526">
        <v>0</v>
      </c>
      <c r="I52" s="353">
        <v>0</v>
      </c>
      <c r="J52" s="353">
        <v>0</v>
      </c>
      <c r="K52" s="353">
        <v>0</v>
      </c>
      <c r="L52" s="353">
        <v>0</v>
      </c>
      <c r="M52" s="497">
        <v>0</v>
      </c>
      <c r="N52" s="353">
        <v>0</v>
      </c>
      <c r="O52" s="353">
        <v>0</v>
      </c>
      <c r="P52" s="526">
        <v>0</v>
      </c>
      <c r="Q52" s="497">
        <v>0</v>
      </c>
      <c r="R52" s="353">
        <v>0</v>
      </c>
      <c r="S52" s="353">
        <v>0</v>
      </c>
      <c r="T52" s="526">
        <v>0</v>
      </c>
      <c r="U52" s="82"/>
    </row>
    <row r="53" spans="1:21" s="42" customFormat="1" ht="14.85" customHeight="1">
      <c r="A53" s="82"/>
      <c r="B53" s="1366">
        <v>10</v>
      </c>
      <c r="C53" s="745" t="s">
        <v>1166</v>
      </c>
      <c r="D53" s="497">
        <v>0</v>
      </c>
      <c r="E53" s="353">
        <v>0</v>
      </c>
      <c r="F53" s="353">
        <v>0</v>
      </c>
      <c r="G53" s="353">
        <v>0</v>
      </c>
      <c r="H53" s="526">
        <v>0</v>
      </c>
      <c r="I53" s="353">
        <v>0</v>
      </c>
      <c r="J53" s="353">
        <v>0</v>
      </c>
      <c r="K53" s="353">
        <v>0</v>
      </c>
      <c r="L53" s="353">
        <v>0</v>
      </c>
      <c r="M53" s="497">
        <v>0</v>
      </c>
      <c r="N53" s="353">
        <v>0</v>
      </c>
      <c r="O53" s="353">
        <v>0</v>
      </c>
      <c r="P53" s="526">
        <v>0</v>
      </c>
      <c r="Q53" s="497">
        <v>0</v>
      </c>
      <c r="R53" s="353">
        <v>0</v>
      </c>
      <c r="S53" s="353">
        <v>0</v>
      </c>
      <c r="T53" s="526">
        <v>0</v>
      </c>
      <c r="U53" s="82"/>
    </row>
    <row r="54" spans="1:21" s="42" customFormat="1" ht="14.85" customHeight="1">
      <c r="A54" s="82"/>
      <c r="B54" s="1366">
        <v>11</v>
      </c>
      <c r="C54" s="747" t="s">
        <v>1167</v>
      </c>
      <c r="D54" s="497">
        <v>0</v>
      </c>
      <c r="E54" s="353">
        <v>0</v>
      </c>
      <c r="F54" s="353">
        <v>0</v>
      </c>
      <c r="G54" s="353">
        <v>0</v>
      </c>
      <c r="H54" s="526">
        <v>0</v>
      </c>
      <c r="I54" s="353">
        <v>0</v>
      </c>
      <c r="J54" s="353">
        <v>0</v>
      </c>
      <c r="K54" s="353">
        <v>0</v>
      </c>
      <c r="L54" s="353">
        <v>0</v>
      </c>
      <c r="M54" s="497">
        <v>0</v>
      </c>
      <c r="N54" s="353">
        <v>0</v>
      </c>
      <c r="O54" s="353">
        <v>0</v>
      </c>
      <c r="P54" s="526">
        <v>0</v>
      </c>
      <c r="Q54" s="497">
        <v>0</v>
      </c>
      <c r="R54" s="353">
        <v>0</v>
      </c>
      <c r="S54" s="353">
        <v>0</v>
      </c>
      <c r="T54" s="526">
        <v>0</v>
      </c>
      <c r="U54" s="82"/>
    </row>
    <row r="55" spans="1:21" s="42" customFormat="1" ht="14.85" customHeight="1">
      <c r="A55" s="82"/>
      <c r="B55" s="1366">
        <v>12</v>
      </c>
      <c r="C55" s="747" t="s">
        <v>1168</v>
      </c>
      <c r="D55" s="497">
        <v>0</v>
      </c>
      <c r="E55" s="353">
        <v>0</v>
      </c>
      <c r="F55" s="353">
        <v>0</v>
      </c>
      <c r="G55" s="353">
        <v>0</v>
      </c>
      <c r="H55" s="526">
        <v>0</v>
      </c>
      <c r="I55" s="353">
        <v>0</v>
      </c>
      <c r="J55" s="353">
        <v>0</v>
      </c>
      <c r="K55" s="353">
        <v>0</v>
      </c>
      <c r="L55" s="353">
        <v>0</v>
      </c>
      <c r="M55" s="497">
        <v>0</v>
      </c>
      <c r="N55" s="353">
        <v>0</v>
      </c>
      <c r="O55" s="353">
        <v>0</v>
      </c>
      <c r="P55" s="526">
        <v>0</v>
      </c>
      <c r="Q55" s="497">
        <v>0</v>
      </c>
      <c r="R55" s="353">
        <v>0</v>
      </c>
      <c r="S55" s="353">
        <v>0</v>
      </c>
      <c r="T55" s="526">
        <v>0</v>
      </c>
      <c r="U55" s="82"/>
    </row>
    <row r="56" spans="1:21" s="42" customFormat="1" ht="14.85" customHeight="1">
      <c r="A56" s="82"/>
      <c r="B56" s="1366">
        <v>13</v>
      </c>
      <c r="C56" s="594" t="s">
        <v>1169</v>
      </c>
      <c r="D56" s="497">
        <v>0</v>
      </c>
      <c r="E56" s="353">
        <v>0</v>
      </c>
      <c r="F56" s="353">
        <v>0</v>
      </c>
      <c r="G56" s="353">
        <v>0</v>
      </c>
      <c r="H56" s="526">
        <v>0</v>
      </c>
      <c r="I56" s="353">
        <v>0</v>
      </c>
      <c r="J56" s="353">
        <v>0</v>
      </c>
      <c r="K56" s="353">
        <v>0</v>
      </c>
      <c r="L56" s="353">
        <v>0</v>
      </c>
      <c r="M56" s="497">
        <v>0</v>
      </c>
      <c r="N56" s="353">
        <v>0</v>
      </c>
      <c r="O56" s="353">
        <v>0</v>
      </c>
      <c r="P56" s="526">
        <v>0</v>
      </c>
      <c r="Q56" s="497">
        <v>0</v>
      </c>
      <c r="R56" s="353">
        <v>0</v>
      </c>
      <c r="S56" s="353">
        <v>0</v>
      </c>
      <c r="T56" s="526">
        <v>0</v>
      </c>
      <c r="U56" s="82"/>
    </row>
    <row r="57" spans="1:21" s="42" customFormat="1" ht="14.85" customHeight="1">
      <c r="A57" s="82"/>
      <c r="B57" s="1366">
        <v>14</v>
      </c>
      <c r="C57" s="747" t="s">
        <v>1170</v>
      </c>
      <c r="D57" s="497">
        <v>0</v>
      </c>
      <c r="E57" s="353">
        <v>0</v>
      </c>
      <c r="F57" s="353">
        <v>0</v>
      </c>
      <c r="G57" s="353">
        <v>0</v>
      </c>
      <c r="H57" s="526">
        <v>0</v>
      </c>
      <c r="I57" s="353">
        <v>0</v>
      </c>
      <c r="J57" s="353">
        <v>0</v>
      </c>
      <c r="K57" s="353">
        <v>0</v>
      </c>
      <c r="L57" s="353">
        <v>0</v>
      </c>
      <c r="M57" s="497">
        <v>0</v>
      </c>
      <c r="N57" s="353">
        <v>0</v>
      </c>
      <c r="O57" s="353">
        <v>0</v>
      </c>
      <c r="P57" s="526">
        <v>0</v>
      </c>
      <c r="Q57" s="497">
        <v>0</v>
      </c>
      <c r="R57" s="353">
        <v>0</v>
      </c>
      <c r="S57" s="353">
        <v>0</v>
      </c>
      <c r="T57" s="526">
        <v>0</v>
      </c>
      <c r="U57" s="82"/>
    </row>
    <row r="58" spans="1:21" s="42" customFormat="1" ht="14.85" customHeight="1">
      <c r="A58" s="82"/>
      <c r="B58" s="1430">
        <v>15</v>
      </c>
      <c r="C58" s="1431" t="s">
        <v>1171</v>
      </c>
      <c r="D58" s="1406">
        <v>0</v>
      </c>
      <c r="E58" s="1180">
        <v>0</v>
      </c>
      <c r="F58" s="1180">
        <v>0</v>
      </c>
      <c r="G58" s="1180">
        <v>0</v>
      </c>
      <c r="H58" s="1181">
        <v>0</v>
      </c>
      <c r="I58" s="1180">
        <v>0</v>
      </c>
      <c r="J58" s="1180">
        <v>0</v>
      </c>
      <c r="K58" s="1180">
        <v>0</v>
      </c>
      <c r="L58" s="1180">
        <v>0</v>
      </c>
      <c r="M58" s="1406">
        <v>0</v>
      </c>
      <c r="N58" s="1180">
        <v>0</v>
      </c>
      <c r="O58" s="1180">
        <v>0</v>
      </c>
      <c r="P58" s="1181">
        <v>0</v>
      </c>
      <c r="Q58" s="1406">
        <v>0</v>
      </c>
      <c r="R58" s="1180">
        <v>0</v>
      </c>
      <c r="S58" s="1180">
        <v>0</v>
      </c>
      <c r="T58" s="1181">
        <v>0</v>
      </c>
      <c r="U58" s="82"/>
    </row>
    <row r="59" spans="1:21" s="42" customFormat="1" ht="5.0999999999999996" customHeight="1">
      <c r="A59" s="82"/>
      <c r="B59" s="246"/>
      <c r="C59" s="267"/>
      <c r="D59" s="179"/>
      <c r="E59" s="179"/>
      <c r="F59" s="179"/>
      <c r="G59" s="179"/>
      <c r="H59" s="179"/>
      <c r="I59" s="179"/>
      <c r="J59" s="179"/>
      <c r="K59" s="179"/>
      <c r="L59" s="179"/>
      <c r="M59" s="179"/>
      <c r="N59" s="179"/>
      <c r="O59" s="179"/>
      <c r="P59" s="179"/>
      <c r="Q59" s="179"/>
      <c r="R59" s="179"/>
      <c r="S59" s="179"/>
      <c r="T59" s="179"/>
      <c r="U59" s="82"/>
    </row>
    <row r="60" spans="1:21" s="42" customFormat="1" ht="14.85" customHeight="1">
      <c r="A60" s="82"/>
      <c r="B60" s="2030" t="s">
        <v>131</v>
      </c>
      <c r="C60" s="2031"/>
      <c r="D60" s="1428"/>
      <c r="E60" s="1263"/>
      <c r="F60" s="1263"/>
      <c r="G60" s="1263"/>
      <c r="H60" s="1278"/>
      <c r="I60" s="1263"/>
      <c r="J60" s="1263"/>
      <c r="K60" s="1263"/>
      <c r="L60" s="1263"/>
      <c r="M60" s="1428"/>
      <c r="N60" s="1263"/>
      <c r="O60" s="1263"/>
      <c r="P60" s="1278"/>
      <c r="Q60" s="1428"/>
      <c r="R60" s="1263"/>
      <c r="S60" s="1263"/>
      <c r="T60" s="1278"/>
      <c r="U60" s="82"/>
    </row>
    <row r="61" spans="1:21" s="42" customFormat="1" ht="14.85" customHeight="1">
      <c r="A61" s="82"/>
      <c r="B61" s="1429">
        <v>1</v>
      </c>
      <c r="C61" s="535" t="s">
        <v>1177</v>
      </c>
      <c r="D61" s="521">
        <v>2736</v>
      </c>
      <c r="E61" s="391">
        <v>232</v>
      </c>
      <c r="F61" s="391">
        <v>1396</v>
      </c>
      <c r="G61" s="391">
        <v>69</v>
      </c>
      <c r="H61" s="522">
        <v>21</v>
      </c>
      <c r="I61" s="391">
        <v>0</v>
      </c>
      <c r="J61" s="391">
        <v>3770</v>
      </c>
      <c r="K61" s="391">
        <v>684</v>
      </c>
      <c r="L61" s="391">
        <v>0</v>
      </c>
      <c r="M61" s="521">
        <v>0</v>
      </c>
      <c r="N61" s="391">
        <v>1115</v>
      </c>
      <c r="O61" s="391">
        <v>303</v>
      </c>
      <c r="P61" s="522">
        <v>0</v>
      </c>
      <c r="Q61" s="521">
        <v>0</v>
      </c>
      <c r="R61" s="391">
        <v>89</v>
      </c>
      <c r="S61" s="391">
        <v>25</v>
      </c>
      <c r="T61" s="522">
        <v>0</v>
      </c>
      <c r="U61" s="82"/>
    </row>
    <row r="62" spans="1:21" s="42" customFormat="1" ht="14.85" customHeight="1">
      <c r="A62" s="82"/>
      <c r="B62" s="1366">
        <v>2</v>
      </c>
      <c r="C62" s="593" t="s">
        <v>1165</v>
      </c>
      <c r="D62" s="497">
        <v>2736</v>
      </c>
      <c r="E62" s="353">
        <v>232</v>
      </c>
      <c r="F62" s="353">
        <v>1396</v>
      </c>
      <c r="G62" s="353">
        <v>69</v>
      </c>
      <c r="H62" s="526">
        <v>21</v>
      </c>
      <c r="I62" s="353">
        <v>0</v>
      </c>
      <c r="J62" s="353">
        <v>3770</v>
      </c>
      <c r="K62" s="353">
        <v>684</v>
      </c>
      <c r="L62" s="353">
        <v>0</v>
      </c>
      <c r="M62" s="497">
        <v>0</v>
      </c>
      <c r="N62" s="353">
        <v>1115</v>
      </c>
      <c r="O62" s="353">
        <v>303</v>
      </c>
      <c r="P62" s="526">
        <v>0</v>
      </c>
      <c r="Q62" s="497">
        <v>0</v>
      </c>
      <c r="R62" s="353">
        <v>89</v>
      </c>
      <c r="S62" s="353">
        <v>25</v>
      </c>
      <c r="T62" s="526">
        <v>0</v>
      </c>
      <c r="U62" s="82"/>
    </row>
    <row r="63" spans="1:21" s="42" customFormat="1" ht="14.85" customHeight="1">
      <c r="A63" s="82"/>
      <c r="B63" s="1366">
        <v>3</v>
      </c>
      <c r="C63" s="745" t="s">
        <v>1166</v>
      </c>
      <c r="D63" s="497">
        <v>2736</v>
      </c>
      <c r="E63" s="353">
        <v>232</v>
      </c>
      <c r="F63" s="353">
        <v>1350</v>
      </c>
      <c r="G63" s="353">
        <v>69</v>
      </c>
      <c r="H63" s="526">
        <v>21</v>
      </c>
      <c r="I63" s="353">
        <v>0</v>
      </c>
      <c r="J63" s="353">
        <v>3770</v>
      </c>
      <c r="K63" s="353">
        <v>638</v>
      </c>
      <c r="L63" s="353">
        <v>0</v>
      </c>
      <c r="M63" s="497">
        <v>0</v>
      </c>
      <c r="N63" s="353">
        <v>1115</v>
      </c>
      <c r="O63" s="353">
        <v>257</v>
      </c>
      <c r="P63" s="526">
        <v>0</v>
      </c>
      <c r="Q63" s="497">
        <v>0</v>
      </c>
      <c r="R63" s="353">
        <v>89</v>
      </c>
      <c r="S63" s="353">
        <v>21</v>
      </c>
      <c r="T63" s="526">
        <v>0</v>
      </c>
      <c r="U63" s="82"/>
    </row>
    <row r="64" spans="1:21" s="42" customFormat="1" ht="14.85" customHeight="1">
      <c r="A64" s="82"/>
      <c r="B64" s="1366">
        <v>4</v>
      </c>
      <c r="C64" s="746" t="s">
        <v>1167</v>
      </c>
      <c r="D64" s="497">
        <v>2119</v>
      </c>
      <c r="E64" s="353">
        <v>232</v>
      </c>
      <c r="F64" s="353">
        <v>853</v>
      </c>
      <c r="G64" s="353">
        <v>69</v>
      </c>
      <c r="H64" s="526">
        <v>0</v>
      </c>
      <c r="I64" s="353">
        <v>0</v>
      </c>
      <c r="J64" s="353">
        <v>3273</v>
      </c>
      <c r="K64" s="353">
        <v>0</v>
      </c>
      <c r="L64" s="353">
        <v>0</v>
      </c>
      <c r="M64" s="497">
        <v>0</v>
      </c>
      <c r="N64" s="353">
        <v>850</v>
      </c>
      <c r="O64" s="353">
        <v>0</v>
      </c>
      <c r="P64" s="526">
        <v>0</v>
      </c>
      <c r="Q64" s="497">
        <v>0</v>
      </c>
      <c r="R64" s="353">
        <v>68</v>
      </c>
      <c r="S64" s="353">
        <v>0</v>
      </c>
      <c r="T64" s="526">
        <v>0</v>
      </c>
      <c r="U64" s="82"/>
    </row>
    <row r="65" spans="1:21" s="42" customFormat="1" ht="14.85" customHeight="1">
      <c r="A65" s="82"/>
      <c r="B65" s="1366">
        <v>5</v>
      </c>
      <c r="C65" s="746" t="s">
        <v>1168</v>
      </c>
      <c r="D65" s="497">
        <v>617</v>
      </c>
      <c r="E65" s="353">
        <v>0</v>
      </c>
      <c r="F65" s="353">
        <v>497</v>
      </c>
      <c r="G65" s="353">
        <v>0</v>
      </c>
      <c r="H65" s="526">
        <v>21</v>
      </c>
      <c r="I65" s="353">
        <v>0</v>
      </c>
      <c r="J65" s="353">
        <v>497</v>
      </c>
      <c r="K65" s="353">
        <v>638</v>
      </c>
      <c r="L65" s="353">
        <v>0</v>
      </c>
      <c r="M65" s="497">
        <v>0</v>
      </c>
      <c r="N65" s="353">
        <v>265</v>
      </c>
      <c r="O65" s="353">
        <v>257</v>
      </c>
      <c r="P65" s="526">
        <v>0</v>
      </c>
      <c r="Q65" s="497">
        <v>0</v>
      </c>
      <c r="R65" s="353">
        <v>21</v>
      </c>
      <c r="S65" s="353">
        <v>21</v>
      </c>
      <c r="T65" s="526">
        <v>0</v>
      </c>
      <c r="U65" s="82"/>
    </row>
    <row r="66" spans="1:21" s="42" customFormat="1" ht="14.85" customHeight="1">
      <c r="A66" s="82"/>
      <c r="B66" s="1366">
        <v>6</v>
      </c>
      <c r="C66" s="745" t="s">
        <v>1169</v>
      </c>
      <c r="D66" s="497">
        <v>0</v>
      </c>
      <c r="E66" s="353">
        <v>0</v>
      </c>
      <c r="F66" s="353">
        <v>46</v>
      </c>
      <c r="G66" s="353">
        <v>0</v>
      </c>
      <c r="H66" s="526">
        <v>0</v>
      </c>
      <c r="I66" s="353">
        <v>0</v>
      </c>
      <c r="J66" s="353">
        <v>0</v>
      </c>
      <c r="K66" s="353">
        <v>46</v>
      </c>
      <c r="L66" s="353">
        <v>0</v>
      </c>
      <c r="M66" s="497">
        <v>0</v>
      </c>
      <c r="N66" s="353">
        <v>0</v>
      </c>
      <c r="O66" s="353">
        <v>46</v>
      </c>
      <c r="P66" s="526">
        <v>0</v>
      </c>
      <c r="Q66" s="497">
        <v>0</v>
      </c>
      <c r="R66" s="353">
        <v>0</v>
      </c>
      <c r="S66" s="353">
        <v>4</v>
      </c>
      <c r="T66" s="526">
        <v>0</v>
      </c>
      <c r="U66" s="82"/>
    </row>
    <row r="67" spans="1:21" s="42" customFormat="1" ht="14.85" customHeight="1">
      <c r="A67" s="82"/>
      <c r="B67" s="1366">
        <v>7</v>
      </c>
      <c r="C67" s="746" t="s">
        <v>1170</v>
      </c>
      <c r="D67" s="497">
        <v>0</v>
      </c>
      <c r="E67" s="353">
        <v>0</v>
      </c>
      <c r="F67" s="353">
        <v>46</v>
      </c>
      <c r="G67" s="353">
        <v>0</v>
      </c>
      <c r="H67" s="526">
        <v>0</v>
      </c>
      <c r="I67" s="353">
        <v>0</v>
      </c>
      <c r="J67" s="353">
        <v>0</v>
      </c>
      <c r="K67" s="353">
        <v>46</v>
      </c>
      <c r="L67" s="353">
        <v>0</v>
      </c>
      <c r="M67" s="497">
        <v>0</v>
      </c>
      <c r="N67" s="353">
        <v>0</v>
      </c>
      <c r="O67" s="353">
        <v>46</v>
      </c>
      <c r="P67" s="526">
        <v>0</v>
      </c>
      <c r="Q67" s="497">
        <v>0</v>
      </c>
      <c r="R67" s="353">
        <v>0</v>
      </c>
      <c r="S67" s="353">
        <v>4</v>
      </c>
      <c r="T67" s="526">
        <v>0</v>
      </c>
      <c r="U67" s="82"/>
    </row>
    <row r="68" spans="1:21" s="42" customFormat="1" ht="14.85" customHeight="1">
      <c r="A68" s="82"/>
      <c r="B68" s="1366">
        <v>8</v>
      </c>
      <c r="C68" s="746" t="s">
        <v>1171</v>
      </c>
      <c r="D68" s="497">
        <v>0</v>
      </c>
      <c r="E68" s="353">
        <v>0</v>
      </c>
      <c r="F68" s="353">
        <v>0</v>
      </c>
      <c r="G68" s="353">
        <v>0</v>
      </c>
      <c r="H68" s="526">
        <v>0</v>
      </c>
      <c r="I68" s="353">
        <v>0</v>
      </c>
      <c r="J68" s="353">
        <v>0</v>
      </c>
      <c r="K68" s="353">
        <v>0</v>
      </c>
      <c r="L68" s="353">
        <v>0</v>
      </c>
      <c r="M68" s="497">
        <v>0</v>
      </c>
      <c r="N68" s="353">
        <v>0</v>
      </c>
      <c r="O68" s="353">
        <v>0</v>
      </c>
      <c r="P68" s="526">
        <v>0</v>
      </c>
      <c r="Q68" s="497">
        <v>0</v>
      </c>
      <c r="R68" s="353">
        <v>0</v>
      </c>
      <c r="S68" s="353">
        <v>0</v>
      </c>
      <c r="T68" s="526">
        <v>0</v>
      </c>
      <c r="U68" s="82"/>
    </row>
    <row r="69" spans="1:21" s="42" customFormat="1" ht="14.85" customHeight="1">
      <c r="A69" s="82"/>
      <c r="B69" s="1366">
        <v>9</v>
      </c>
      <c r="C69" s="593" t="s">
        <v>1172</v>
      </c>
      <c r="D69" s="497">
        <v>0</v>
      </c>
      <c r="E69" s="353">
        <v>0</v>
      </c>
      <c r="F69" s="353">
        <v>0</v>
      </c>
      <c r="G69" s="353">
        <v>0</v>
      </c>
      <c r="H69" s="526">
        <v>0</v>
      </c>
      <c r="I69" s="353">
        <v>0</v>
      </c>
      <c r="J69" s="353">
        <v>0</v>
      </c>
      <c r="K69" s="353">
        <v>0</v>
      </c>
      <c r="L69" s="353">
        <v>0</v>
      </c>
      <c r="M69" s="497">
        <v>0</v>
      </c>
      <c r="N69" s="353">
        <v>0</v>
      </c>
      <c r="O69" s="353">
        <v>0</v>
      </c>
      <c r="P69" s="526">
        <v>0</v>
      </c>
      <c r="Q69" s="497">
        <v>0</v>
      </c>
      <c r="R69" s="353">
        <v>0</v>
      </c>
      <c r="S69" s="353">
        <v>0</v>
      </c>
      <c r="T69" s="526">
        <v>0</v>
      </c>
      <c r="U69" s="82"/>
    </row>
    <row r="70" spans="1:21" s="42" customFormat="1" ht="14.85" customHeight="1">
      <c r="A70" s="82"/>
      <c r="B70" s="1366">
        <v>10</v>
      </c>
      <c r="C70" s="745" t="s">
        <v>1166</v>
      </c>
      <c r="D70" s="497">
        <v>0</v>
      </c>
      <c r="E70" s="353">
        <v>0</v>
      </c>
      <c r="F70" s="353">
        <v>0</v>
      </c>
      <c r="G70" s="353">
        <v>0</v>
      </c>
      <c r="H70" s="526">
        <v>0</v>
      </c>
      <c r="I70" s="353">
        <v>0</v>
      </c>
      <c r="J70" s="353">
        <v>0</v>
      </c>
      <c r="K70" s="353">
        <v>0</v>
      </c>
      <c r="L70" s="353">
        <v>0</v>
      </c>
      <c r="M70" s="497">
        <v>0</v>
      </c>
      <c r="N70" s="353">
        <v>0</v>
      </c>
      <c r="O70" s="353">
        <v>0</v>
      </c>
      <c r="P70" s="526">
        <v>0</v>
      </c>
      <c r="Q70" s="497">
        <v>0</v>
      </c>
      <c r="R70" s="353">
        <v>0</v>
      </c>
      <c r="S70" s="353">
        <v>0</v>
      </c>
      <c r="T70" s="526">
        <v>0</v>
      </c>
      <c r="U70" s="82"/>
    </row>
    <row r="71" spans="1:21" s="42" customFormat="1" ht="14.85" customHeight="1">
      <c r="A71" s="82"/>
      <c r="B71" s="1366">
        <v>11</v>
      </c>
      <c r="C71" s="747" t="s">
        <v>1167</v>
      </c>
      <c r="D71" s="497">
        <v>0</v>
      </c>
      <c r="E71" s="353">
        <v>0</v>
      </c>
      <c r="F71" s="353">
        <v>0</v>
      </c>
      <c r="G71" s="353">
        <v>0</v>
      </c>
      <c r="H71" s="526">
        <v>0</v>
      </c>
      <c r="I71" s="353">
        <v>0</v>
      </c>
      <c r="J71" s="353">
        <v>0</v>
      </c>
      <c r="K71" s="353">
        <v>0</v>
      </c>
      <c r="L71" s="353">
        <v>0</v>
      </c>
      <c r="M71" s="497">
        <v>0</v>
      </c>
      <c r="N71" s="353">
        <v>0</v>
      </c>
      <c r="O71" s="353">
        <v>0</v>
      </c>
      <c r="P71" s="526">
        <v>0</v>
      </c>
      <c r="Q71" s="497">
        <v>0</v>
      </c>
      <c r="R71" s="353">
        <v>0</v>
      </c>
      <c r="S71" s="353">
        <v>0</v>
      </c>
      <c r="T71" s="526">
        <v>0</v>
      </c>
      <c r="U71" s="82"/>
    </row>
    <row r="72" spans="1:21" s="42" customFormat="1" ht="14.85" customHeight="1">
      <c r="A72" s="82"/>
      <c r="B72" s="1366">
        <v>12</v>
      </c>
      <c r="C72" s="747" t="s">
        <v>1168</v>
      </c>
      <c r="D72" s="497">
        <v>0</v>
      </c>
      <c r="E72" s="353">
        <v>0</v>
      </c>
      <c r="F72" s="353">
        <v>0</v>
      </c>
      <c r="G72" s="353">
        <v>0</v>
      </c>
      <c r="H72" s="526">
        <v>0</v>
      </c>
      <c r="I72" s="353">
        <v>0</v>
      </c>
      <c r="J72" s="353">
        <v>0</v>
      </c>
      <c r="K72" s="353">
        <v>0</v>
      </c>
      <c r="L72" s="353">
        <v>0</v>
      </c>
      <c r="M72" s="497">
        <v>0</v>
      </c>
      <c r="N72" s="353">
        <v>0</v>
      </c>
      <c r="O72" s="353">
        <v>0</v>
      </c>
      <c r="P72" s="526">
        <v>0</v>
      </c>
      <c r="Q72" s="497">
        <v>0</v>
      </c>
      <c r="R72" s="353">
        <v>0</v>
      </c>
      <c r="S72" s="353">
        <v>0</v>
      </c>
      <c r="T72" s="526">
        <v>0</v>
      </c>
      <c r="U72" s="82"/>
    </row>
    <row r="73" spans="1:21" s="42" customFormat="1" ht="14.85" customHeight="1">
      <c r="A73" s="82"/>
      <c r="B73" s="1366">
        <v>13</v>
      </c>
      <c r="C73" s="594" t="s">
        <v>1169</v>
      </c>
      <c r="D73" s="497">
        <v>0</v>
      </c>
      <c r="E73" s="353">
        <v>0</v>
      </c>
      <c r="F73" s="353">
        <v>0</v>
      </c>
      <c r="G73" s="353">
        <v>0</v>
      </c>
      <c r="H73" s="526">
        <v>0</v>
      </c>
      <c r="I73" s="353">
        <v>0</v>
      </c>
      <c r="J73" s="353">
        <v>0</v>
      </c>
      <c r="K73" s="353">
        <v>0</v>
      </c>
      <c r="L73" s="353">
        <v>0</v>
      </c>
      <c r="M73" s="497">
        <v>0</v>
      </c>
      <c r="N73" s="353">
        <v>0</v>
      </c>
      <c r="O73" s="353">
        <v>0</v>
      </c>
      <c r="P73" s="526">
        <v>0</v>
      </c>
      <c r="Q73" s="497">
        <v>0</v>
      </c>
      <c r="R73" s="353">
        <v>0</v>
      </c>
      <c r="S73" s="353">
        <v>0</v>
      </c>
      <c r="T73" s="526">
        <v>0</v>
      </c>
      <c r="U73" s="82"/>
    </row>
    <row r="74" spans="1:21" s="42" customFormat="1" ht="14.85" customHeight="1">
      <c r="A74" s="82"/>
      <c r="B74" s="1366">
        <v>14</v>
      </c>
      <c r="C74" s="747" t="s">
        <v>1170</v>
      </c>
      <c r="D74" s="497">
        <v>0</v>
      </c>
      <c r="E74" s="353">
        <v>0</v>
      </c>
      <c r="F74" s="353">
        <v>0</v>
      </c>
      <c r="G74" s="353">
        <v>0</v>
      </c>
      <c r="H74" s="526">
        <v>0</v>
      </c>
      <c r="I74" s="353">
        <v>0</v>
      </c>
      <c r="J74" s="353">
        <v>0</v>
      </c>
      <c r="K74" s="353">
        <v>0</v>
      </c>
      <c r="L74" s="353">
        <v>0</v>
      </c>
      <c r="M74" s="497">
        <v>0</v>
      </c>
      <c r="N74" s="353">
        <v>0</v>
      </c>
      <c r="O74" s="353">
        <v>0</v>
      </c>
      <c r="P74" s="526">
        <v>0</v>
      </c>
      <c r="Q74" s="497">
        <v>0</v>
      </c>
      <c r="R74" s="353">
        <v>0</v>
      </c>
      <c r="S74" s="353">
        <v>0</v>
      </c>
      <c r="T74" s="526">
        <v>0</v>
      </c>
      <c r="U74" s="82"/>
    </row>
    <row r="75" spans="1:21" s="42" customFormat="1" ht="14.85" customHeight="1">
      <c r="A75" s="82"/>
      <c r="B75" s="1430">
        <v>15</v>
      </c>
      <c r="C75" s="1431" t="s">
        <v>1171</v>
      </c>
      <c r="D75" s="1406">
        <v>0</v>
      </c>
      <c r="E75" s="1180">
        <v>0</v>
      </c>
      <c r="F75" s="1180">
        <v>0</v>
      </c>
      <c r="G75" s="1180">
        <v>0</v>
      </c>
      <c r="H75" s="1181">
        <v>0</v>
      </c>
      <c r="I75" s="1180">
        <v>0</v>
      </c>
      <c r="J75" s="1180">
        <v>0</v>
      </c>
      <c r="K75" s="1180">
        <v>0</v>
      </c>
      <c r="L75" s="1180">
        <v>0</v>
      </c>
      <c r="M75" s="1406">
        <v>0</v>
      </c>
      <c r="N75" s="1180">
        <v>0</v>
      </c>
      <c r="O75" s="1180">
        <v>0</v>
      </c>
      <c r="P75" s="1181">
        <v>0</v>
      </c>
      <c r="Q75" s="1406">
        <v>0</v>
      </c>
      <c r="R75" s="1180">
        <v>0</v>
      </c>
      <c r="S75" s="1180">
        <v>0</v>
      </c>
      <c r="T75" s="1181">
        <v>0</v>
      </c>
      <c r="U75" s="82"/>
    </row>
    <row r="76" spans="1:21" s="42" customFormat="1" ht="5.0999999999999996" customHeight="1">
      <c r="A76" s="82"/>
      <c r="B76" s="246"/>
      <c r="C76" s="267"/>
      <c r="D76" s="179"/>
      <c r="E76" s="179"/>
      <c r="F76" s="179"/>
      <c r="G76" s="179"/>
      <c r="H76" s="179"/>
      <c r="I76" s="179"/>
      <c r="J76" s="179"/>
      <c r="K76" s="179"/>
      <c r="L76" s="179"/>
      <c r="M76" s="179"/>
      <c r="N76" s="179"/>
      <c r="O76" s="179"/>
      <c r="P76" s="179"/>
      <c r="Q76" s="179"/>
      <c r="R76" s="179"/>
      <c r="S76" s="179"/>
      <c r="T76" s="179"/>
      <c r="U76" s="82"/>
    </row>
    <row r="77" spans="1:21" s="42" customFormat="1" ht="18" customHeight="1">
      <c r="A77" s="82"/>
      <c r="B77" s="2148" t="s">
        <v>1178</v>
      </c>
      <c r="C77" s="2172"/>
      <c r="D77" s="2172"/>
      <c r="E77" s="2172"/>
      <c r="F77" s="2172"/>
      <c r="G77" s="2172"/>
      <c r="H77" s="2172"/>
      <c r="I77" s="2172"/>
      <c r="J77" s="2172"/>
      <c r="K77" s="2172"/>
      <c r="L77" s="2172"/>
      <c r="M77" s="2172"/>
      <c r="N77" s="2172"/>
      <c r="O77" s="2172"/>
      <c r="P77" s="2172"/>
      <c r="Q77" s="2172"/>
      <c r="R77" s="2172"/>
      <c r="S77" s="2172"/>
      <c r="T77" s="2172"/>
      <c r="U77" s="82"/>
    </row>
    <row r="78" spans="1:21" s="42" customFormat="1" ht="2.85" customHeight="1">
      <c r="A78" s="82"/>
      <c r="B78" s="2148"/>
      <c r="C78" s="2148"/>
      <c r="D78" s="2148"/>
      <c r="E78" s="2148"/>
      <c r="F78" s="2148"/>
      <c r="G78" s="2148"/>
      <c r="H78" s="2148"/>
      <c r="I78" s="2148"/>
      <c r="J78" s="2148"/>
      <c r="K78" s="2148"/>
      <c r="L78" s="2148"/>
      <c r="M78" s="2148"/>
      <c r="N78" s="2148"/>
      <c r="O78" s="2148"/>
      <c r="P78" s="2148"/>
      <c r="Q78" s="2148"/>
      <c r="R78" s="2148"/>
      <c r="S78" s="2148"/>
      <c r="T78" s="2148"/>
      <c r="U78" s="82"/>
    </row>
    <row r="79" spans="1:21" s="82" customFormat="1" ht="8.1" customHeight="1">
      <c r="B79" s="1996"/>
      <c r="C79" s="1996"/>
      <c r="D79" s="1996"/>
      <c r="E79" s="1996"/>
      <c r="F79" s="1996"/>
      <c r="G79" s="1996"/>
      <c r="H79" s="1996"/>
      <c r="I79" s="1996"/>
    </row>
    <row r="80" spans="1:21" s="42" customFormat="1" ht="12.75" hidden="1">
      <c r="A80" s="82"/>
    </row>
    <row r="81" spans="1:1" s="42" customFormat="1" ht="12.75" hidden="1">
      <c r="A81" s="82"/>
    </row>
    <row r="82" spans="1:1" s="42" customFormat="1" ht="12.75" hidden="1">
      <c r="A82" s="82"/>
    </row>
    <row r="83" spans="1:1" s="42" customFormat="1" ht="12.75" hidden="1">
      <c r="A83" s="82"/>
    </row>
    <row r="84" spans="1:1" s="42" customFormat="1" ht="12.75" hidden="1">
      <c r="A84" s="82"/>
    </row>
    <row r="85" spans="1:1" s="42" customFormat="1" ht="12.75" hidden="1">
      <c r="A85" s="82"/>
    </row>
    <row r="86" spans="1:1" s="42" customFormat="1" ht="12.75" hidden="1">
      <c r="A86" s="82"/>
    </row>
    <row r="87" spans="1:1" s="42" customFormat="1" ht="12.75" hidden="1">
      <c r="A87" s="82"/>
    </row>
    <row r="88" spans="1:1" s="42" customFormat="1" ht="12.75" hidden="1">
      <c r="A88" s="82"/>
    </row>
    <row r="89" spans="1:1" s="42" customFormat="1" ht="12.75" hidden="1">
      <c r="A89" s="82"/>
    </row>
    <row r="90" spans="1:1" s="42" customFormat="1" ht="12.75" hidden="1">
      <c r="A90" s="82"/>
    </row>
    <row r="91" spans="1:1" s="42" customFormat="1" ht="12.75" hidden="1">
      <c r="A91" s="82"/>
    </row>
    <row r="92" spans="1:1" s="42" customFormat="1" ht="12.75" hidden="1">
      <c r="A92" s="82"/>
    </row>
    <row r="93" spans="1:1" s="42" customFormat="1" ht="12.75" hidden="1">
      <c r="A93" s="82"/>
    </row>
    <row r="94" spans="1:1" s="42" customFormat="1" ht="12.75" hidden="1">
      <c r="A94" s="82"/>
    </row>
    <row r="95" spans="1:1" s="42" customFormat="1" ht="12.75" hidden="1">
      <c r="A95" s="82"/>
    </row>
    <row r="96" spans="1:1" s="42" customFormat="1" ht="12.75" hidden="1">
      <c r="A96" s="82"/>
    </row>
    <row r="97" spans="1:1" s="42" customFormat="1" ht="12.75" hidden="1">
      <c r="A97" s="82"/>
    </row>
    <row r="98" spans="1:1" s="42" customFormat="1" ht="12.75" hidden="1">
      <c r="A98" s="82"/>
    </row>
    <row r="99" spans="1:1" s="42" customFormat="1" ht="12.75" hidden="1">
      <c r="A99" s="82"/>
    </row>
    <row r="100" spans="1:1" s="42" customFormat="1" ht="12.75" hidden="1">
      <c r="A100" s="82"/>
    </row>
    <row r="101" spans="1:1" s="42" customFormat="1" ht="12.75" hidden="1">
      <c r="A101" s="82"/>
    </row>
    <row r="102" spans="1:1" s="42" customFormat="1" ht="12.75" hidden="1">
      <c r="A102" s="82"/>
    </row>
    <row r="103" spans="1:1" s="42" customFormat="1" ht="12.75" hidden="1">
      <c r="A103" s="82"/>
    </row>
    <row r="104" spans="1:1" s="42" customFormat="1" ht="12.75" hidden="1">
      <c r="A104" s="82"/>
    </row>
    <row r="105" spans="1:1" s="42" customFormat="1" ht="12.75" hidden="1">
      <c r="A105" s="82"/>
    </row>
    <row r="106" spans="1:1" s="42" customFormat="1" ht="12.75" hidden="1">
      <c r="A106" s="82"/>
    </row>
    <row r="107" spans="1:1" s="42" customFormat="1" ht="12.75" hidden="1">
      <c r="A107" s="82"/>
    </row>
    <row r="108" spans="1:1" s="42" customFormat="1" ht="12.75" hidden="1">
      <c r="A108" s="82"/>
    </row>
    <row r="109" spans="1:1" s="42" customFormat="1" ht="12.75" hidden="1">
      <c r="A109" s="82"/>
    </row>
    <row r="110" spans="1:1" s="42" customFormat="1" ht="12.75" hidden="1">
      <c r="A110" s="82"/>
    </row>
    <row r="111" spans="1:1" s="42" customFormat="1" ht="12.75" hidden="1">
      <c r="A111" s="82"/>
    </row>
    <row r="112" spans="1:1" s="42" customFormat="1" ht="12.75" hidden="1">
      <c r="A112" s="82"/>
    </row>
    <row r="113" spans="1:1" s="42" customFormat="1" ht="12.75" hidden="1">
      <c r="A113" s="82"/>
    </row>
    <row r="114" spans="1:1" s="42" customFormat="1" ht="12.75" hidden="1">
      <c r="A114" s="82"/>
    </row>
    <row r="115" spans="1:1" s="42" customFormat="1" ht="12.75" hidden="1">
      <c r="A115" s="82"/>
    </row>
    <row r="116" spans="1:1" s="42" customFormat="1" ht="12.75" hidden="1">
      <c r="A116" s="82"/>
    </row>
    <row r="117" spans="1:1" s="42" customFormat="1" ht="12.75" hidden="1">
      <c r="A117" s="82"/>
    </row>
    <row r="118" spans="1:1" s="42" customFormat="1" ht="12.75" hidden="1">
      <c r="A118" s="82"/>
    </row>
    <row r="119" spans="1:1" s="42" customFormat="1" ht="12.75" hidden="1">
      <c r="A119" s="82"/>
    </row>
    <row r="120" spans="1:1" s="42" customFormat="1" ht="12.75" hidden="1">
      <c r="A120" s="82"/>
    </row>
    <row r="121" spans="1:1" s="42" customFormat="1" ht="12.75" hidden="1">
      <c r="A121" s="82"/>
    </row>
    <row r="122" spans="1:1" s="42" customFormat="1" ht="12.75" hidden="1">
      <c r="A122" s="82"/>
    </row>
    <row r="123" spans="1:1" s="42" customFormat="1" ht="12.75" hidden="1">
      <c r="A123" s="82"/>
    </row>
    <row r="124" spans="1:1" s="42" customFormat="1" ht="12.75" hidden="1">
      <c r="A124" s="82"/>
    </row>
    <row r="125" spans="1:1" s="42" customFormat="1" ht="12.75" hidden="1">
      <c r="A125" s="82"/>
    </row>
    <row r="126" spans="1:1" s="42" customFormat="1" ht="12.75" hidden="1">
      <c r="A126" s="82"/>
    </row>
    <row r="127" spans="1:1" s="42" customFormat="1" ht="12.75" hidden="1">
      <c r="A127" s="82"/>
    </row>
    <row r="128" spans="1:1" s="42" customFormat="1" ht="12.75" hidden="1">
      <c r="A128" s="82"/>
    </row>
    <row r="129" spans="1:1" s="42" customFormat="1" ht="12.75" hidden="1">
      <c r="A129" s="82"/>
    </row>
    <row r="130" spans="1:1" s="42" customFormat="1" ht="12.75" hidden="1">
      <c r="A130" s="82"/>
    </row>
    <row r="131" spans="1:1" s="42" customFormat="1" ht="12.75" hidden="1">
      <c r="A131" s="82"/>
    </row>
    <row r="132" spans="1:1" s="42" customFormat="1" ht="12.75" hidden="1">
      <c r="A132" s="82"/>
    </row>
    <row r="133" spans="1:1" s="42" customFormat="1" ht="12.75" hidden="1">
      <c r="A133" s="82"/>
    </row>
    <row r="134" spans="1:1" s="42" customFormat="1" ht="12.75" hidden="1">
      <c r="A134" s="82"/>
    </row>
    <row r="135" spans="1:1" s="42" customFormat="1" ht="12.75" hidden="1">
      <c r="A135" s="82"/>
    </row>
    <row r="136" spans="1:1" s="42" customFormat="1" ht="12.75" hidden="1">
      <c r="A136" s="82"/>
    </row>
    <row r="137" spans="1:1" s="42" customFormat="1" ht="12.75" hidden="1">
      <c r="A137" s="82"/>
    </row>
    <row r="138" spans="1:1" s="42" customFormat="1" ht="12.75" hidden="1">
      <c r="A138" s="82"/>
    </row>
    <row r="139" spans="1:1" s="42" customFormat="1" ht="12.75" hidden="1">
      <c r="A139" s="82"/>
    </row>
    <row r="140" spans="1:1" s="42" customFormat="1" ht="12.75" hidden="1">
      <c r="A140" s="82"/>
    </row>
    <row r="141" spans="1:1" s="42" customFormat="1" ht="12.75" hidden="1">
      <c r="A141" s="82"/>
    </row>
    <row r="142" spans="1:1" s="42" customFormat="1" ht="12.75" hidden="1">
      <c r="A142" s="82"/>
    </row>
    <row r="143" spans="1:1" s="42" customFormat="1" ht="12.75" hidden="1">
      <c r="A143" s="82"/>
    </row>
    <row r="144" spans="1:1" s="42" customFormat="1" ht="12.75" hidden="1">
      <c r="A144" s="82"/>
    </row>
    <row r="145" spans="1:1" s="42" customFormat="1" ht="12.75" hidden="1">
      <c r="A145" s="82"/>
    </row>
    <row r="146" spans="1:1" s="42" customFormat="1" ht="12.75" hidden="1">
      <c r="A146" s="82"/>
    </row>
    <row r="147" spans="1:1" s="42" customFormat="1" ht="12.75" hidden="1">
      <c r="A147" s="82"/>
    </row>
    <row r="148" spans="1:1" s="42" customFormat="1" ht="12.75" hidden="1">
      <c r="A148" s="82"/>
    </row>
    <row r="149" spans="1:1" s="42" customFormat="1" ht="12.75" hidden="1">
      <c r="A149" s="82"/>
    </row>
    <row r="150" spans="1:1" s="42" customFormat="1" ht="12.75" hidden="1">
      <c r="A150" s="82"/>
    </row>
    <row r="151" spans="1:1" s="42" customFormat="1" ht="12.75" hidden="1">
      <c r="A151" s="82"/>
    </row>
    <row r="152" spans="1:1" s="42" customFormat="1" ht="12.75" hidden="1">
      <c r="A152" s="82"/>
    </row>
    <row r="153" spans="1:1" s="42" customFormat="1" ht="12.75" hidden="1">
      <c r="A153" s="82"/>
    </row>
    <row r="154" spans="1:1" s="42" customFormat="1" ht="12.75" hidden="1">
      <c r="A154" s="82"/>
    </row>
    <row r="155" spans="1:1" s="42" customFormat="1" ht="12.75" hidden="1">
      <c r="A155" s="82"/>
    </row>
    <row r="156" spans="1:1" s="42" customFormat="1" ht="12.75" hidden="1">
      <c r="A156" s="82"/>
    </row>
    <row r="157" spans="1:1" s="42" customFormat="1" ht="12.75" hidden="1">
      <c r="A157" s="82"/>
    </row>
    <row r="158" spans="1:1" s="42" customFormat="1" ht="12.75" hidden="1">
      <c r="A158" s="82"/>
    </row>
    <row r="159" spans="1:1" s="42" customFormat="1" ht="12.75" hidden="1">
      <c r="A159" s="82"/>
    </row>
    <row r="160" spans="1:1" s="42" customFormat="1" ht="12.75" hidden="1">
      <c r="A160" s="82"/>
    </row>
  </sheetData>
  <mergeCells count="29">
    <mergeCell ref="S6:S8"/>
    <mergeCell ref="T6:T8"/>
    <mergeCell ref="B3:C8"/>
    <mergeCell ref="D4:H5"/>
    <mergeCell ref="I4:L5"/>
    <mergeCell ref="M4:P5"/>
    <mergeCell ref="Q4:T5"/>
    <mergeCell ref="D6:D8"/>
    <mergeCell ref="B26:C26"/>
    <mergeCell ref="O6:O8"/>
    <mergeCell ref="P6:P8"/>
    <mergeCell ref="Q6:Q8"/>
    <mergeCell ref="R6:R8"/>
    <mergeCell ref="B79:I79"/>
    <mergeCell ref="B77:T77"/>
    <mergeCell ref="B78:T78"/>
    <mergeCell ref="J6:J8"/>
    <mergeCell ref="K6:K8"/>
    <mergeCell ref="L6:L8"/>
    <mergeCell ref="M6:M8"/>
    <mergeCell ref="N6:N8"/>
    <mergeCell ref="E6:E8"/>
    <mergeCell ref="F6:F8"/>
    <mergeCell ref="G6:G8"/>
    <mergeCell ref="H6:H8"/>
    <mergeCell ref="I6:I8"/>
    <mergeCell ref="B9:C9"/>
    <mergeCell ref="B60:C60"/>
    <mergeCell ref="B43:C43"/>
  </mergeCells>
  <hyperlinks>
    <hyperlink ref="B1" location="ToC!A1" display="Back to Table of Contents" xr:uid="{351076CA-9353-442E-8DF7-4BDB9D1A1207}"/>
  </hyperlinks>
  <pageMargins left="0.5" right="0.5" top="0.5" bottom="0.5" header="0.25" footer="0.3"/>
  <pageSetup scale="70" orientation="landscape" r:id="rId1"/>
  <headerFooter>
    <oddFooter>&amp;L&amp;G&amp;CSupplementary Regulatory Capital Disclosure&amp;R Page &amp;P of &amp;N</oddFooter>
  </headerFooter>
  <rowBreaks count="1" manualBreakCount="1">
    <brk id="42" min="1" max="19" man="1"/>
  </rowBreaks>
  <colBreaks count="1" manualBreakCount="1">
    <brk id="1" max="78" man="1"/>
  </colBreaks>
  <legacyDrawingHF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6"/>
  </sheetPr>
  <dimension ref="A1:L108"/>
  <sheetViews>
    <sheetView zoomScaleNormal="100" workbookViewId="0"/>
  </sheetViews>
  <sheetFormatPr defaultColWidth="0" defaultRowHeight="12.75" zeroHeight="1"/>
  <cols>
    <col min="1" max="1" width="1.5703125" style="2" customWidth="1"/>
    <col min="2" max="2" width="79.5703125" style="2" customWidth="1"/>
    <col min="3" max="7" width="14" style="2" customWidth="1"/>
    <col min="8" max="8" width="1.5703125" style="2" customWidth="1"/>
    <col min="9" max="9" width="12.42578125" style="2" hidden="1" customWidth="1"/>
    <col min="10" max="11" width="0" style="2" hidden="1" customWidth="1"/>
    <col min="12" max="12" width="12.42578125" style="2" hidden="1" customWidth="1"/>
    <col min="13" max="16384" width="8.5703125" style="2" hidden="1"/>
  </cols>
  <sheetData>
    <row r="1" spans="1:8" s="227" customFormat="1" ht="12" customHeight="1">
      <c r="B1" s="303" t="s">
        <v>127</v>
      </c>
    </row>
    <row r="2" spans="1:8" s="999" customFormat="1" ht="20.100000000000001" customHeight="1">
      <c r="A2" s="998"/>
      <c r="B2" s="1432" t="s">
        <v>1179</v>
      </c>
      <c r="C2" s="1433"/>
      <c r="D2" s="1433"/>
      <c r="E2" s="1433"/>
      <c r="F2" s="1433"/>
      <c r="G2" s="1434"/>
      <c r="H2" s="998"/>
    </row>
    <row r="3" spans="1:8" s="3" customFormat="1" ht="26.85" customHeight="1">
      <c r="A3" s="112"/>
      <c r="B3" s="1756" t="s">
        <v>129</v>
      </c>
      <c r="C3" s="1435" t="str">
        <f>CurrQtr</f>
        <v>Q2 2022</v>
      </c>
      <c r="D3" s="1436" t="s">
        <v>3</v>
      </c>
      <c r="E3" s="1436" t="s">
        <v>130</v>
      </c>
      <c r="F3" s="1436" t="s">
        <v>131</v>
      </c>
      <c r="G3" s="1437" t="s">
        <v>132</v>
      </c>
      <c r="H3" s="112"/>
    </row>
    <row r="4" spans="1:8" s="41" customFormat="1" ht="14.85" customHeight="1">
      <c r="A4" s="113"/>
      <c r="B4" s="1438"/>
      <c r="C4" s="1439"/>
      <c r="D4" s="1440"/>
      <c r="E4" s="1440"/>
      <c r="F4" s="1440"/>
      <c r="G4" s="1441"/>
      <c r="H4" s="113"/>
    </row>
    <row r="5" spans="1:8" s="41" customFormat="1" ht="14.85" customHeight="1">
      <c r="A5" s="113"/>
      <c r="B5" s="1442" t="s">
        <v>1180</v>
      </c>
      <c r="C5" s="760"/>
      <c r="D5" s="750"/>
      <c r="E5" s="750"/>
      <c r="F5" s="750"/>
      <c r="G5" s="1443"/>
      <c r="H5" s="113"/>
    </row>
    <row r="6" spans="1:8" s="41" customFormat="1" ht="14.85" customHeight="1">
      <c r="A6" s="113"/>
      <c r="B6" s="1444" t="s">
        <v>1181</v>
      </c>
      <c r="C6" s="761">
        <v>52150</v>
      </c>
      <c r="D6" s="751">
        <v>51010</v>
      </c>
      <c r="E6" s="751">
        <v>50465</v>
      </c>
      <c r="F6" s="751">
        <v>49697</v>
      </c>
      <c r="G6" s="1445">
        <v>49542</v>
      </c>
      <c r="H6" s="113"/>
    </row>
    <row r="7" spans="1:8" s="41" customFormat="1" ht="14.85" customHeight="1">
      <c r="A7" s="113"/>
      <c r="B7" s="1446" t="s">
        <v>1182</v>
      </c>
      <c r="C7" s="761">
        <v>2669</v>
      </c>
      <c r="D7" s="751">
        <v>2652</v>
      </c>
      <c r="E7" s="751">
        <v>2489</v>
      </c>
      <c r="F7" s="751">
        <v>2461</v>
      </c>
      <c r="G7" s="1445">
        <v>2366</v>
      </c>
      <c r="H7" s="113"/>
    </row>
    <row r="8" spans="1:8" s="41" customFormat="1" ht="14.85" customHeight="1">
      <c r="A8" s="113"/>
      <c r="B8" s="1446" t="s">
        <v>1183</v>
      </c>
      <c r="C8" s="761">
        <v>-1269</v>
      </c>
      <c r="D8" s="751">
        <v>-1251</v>
      </c>
      <c r="E8" s="751">
        <v>-1173</v>
      </c>
      <c r="F8" s="751">
        <v>-1128</v>
      </c>
      <c r="G8" s="1445">
        <v>-1169</v>
      </c>
      <c r="H8" s="113"/>
    </row>
    <row r="9" spans="1:8" s="41" customFormat="1" ht="14.85" customHeight="1">
      <c r="A9" s="113"/>
      <c r="B9" s="1446"/>
      <c r="C9" s="762"/>
      <c r="D9" s="752"/>
      <c r="E9" s="752"/>
      <c r="F9" s="752"/>
      <c r="G9" s="1447"/>
      <c r="H9" s="113"/>
    </row>
    <row r="10" spans="1:8" s="41" customFormat="1" ht="14.85" customHeight="1">
      <c r="A10" s="113"/>
      <c r="B10" s="1446" t="s">
        <v>1184</v>
      </c>
      <c r="C10" s="761">
        <v>590</v>
      </c>
      <c r="D10" s="751">
        <v>104</v>
      </c>
      <c r="E10" s="751">
        <v>14</v>
      </c>
      <c r="F10" s="751">
        <v>116</v>
      </c>
      <c r="G10" s="1445">
        <v>80</v>
      </c>
      <c r="H10" s="113"/>
    </row>
    <row r="11" spans="1:8" s="41" customFormat="1" ht="14.85" customHeight="1">
      <c r="A11" s="113"/>
      <c r="B11" s="1446" t="s">
        <v>1446</v>
      </c>
      <c r="C11" s="761">
        <v>-1250</v>
      </c>
      <c r="D11" s="751">
        <v>-1086</v>
      </c>
      <c r="E11" s="751">
        <v>0</v>
      </c>
      <c r="F11" s="751">
        <v>0</v>
      </c>
      <c r="G11" s="1445">
        <v>0</v>
      </c>
      <c r="H11" s="113"/>
    </row>
    <row r="12" spans="1:8" s="41" customFormat="1" ht="14.85" customHeight="1">
      <c r="A12" s="113"/>
      <c r="B12" s="1446"/>
      <c r="C12" s="761"/>
      <c r="D12" s="751"/>
      <c r="E12" s="751"/>
      <c r="F12" s="751"/>
      <c r="G12" s="1445"/>
      <c r="H12" s="113"/>
    </row>
    <row r="13" spans="1:8" s="41" customFormat="1" ht="14.85" customHeight="1">
      <c r="A13" s="113"/>
      <c r="B13" s="1446" t="s">
        <v>1185</v>
      </c>
      <c r="C13" s="763">
        <v>-646</v>
      </c>
      <c r="D13" s="753">
        <v>-193</v>
      </c>
      <c r="E13" s="753">
        <v>23</v>
      </c>
      <c r="F13" s="753">
        <v>-55</v>
      </c>
      <c r="G13" s="1448">
        <v>91</v>
      </c>
      <c r="H13" s="113"/>
    </row>
    <row r="14" spans="1:8" s="41" customFormat="1" ht="14.85" customHeight="1">
      <c r="A14" s="113"/>
      <c r="B14" s="1446" t="s">
        <v>1186</v>
      </c>
      <c r="C14" s="762">
        <v>-34</v>
      </c>
      <c r="D14" s="752">
        <v>-147</v>
      </c>
      <c r="E14" s="752">
        <v>-147</v>
      </c>
      <c r="F14" s="752">
        <v>-180</v>
      </c>
      <c r="G14" s="1447">
        <v>-323</v>
      </c>
      <c r="H14" s="113"/>
    </row>
    <row r="15" spans="1:8" s="41" customFormat="1" ht="14.85" customHeight="1">
      <c r="A15" s="113"/>
      <c r="B15" s="1446" t="s">
        <v>1187</v>
      </c>
      <c r="C15" s="761">
        <v>640</v>
      </c>
      <c r="D15" s="751">
        <v>1249</v>
      </c>
      <c r="E15" s="751">
        <v>-668</v>
      </c>
      <c r="F15" s="751">
        <v>-232</v>
      </c>
      <c r="G15" s="1445">
        <v>-978</v>
      </c>
      <c r="H15" s="113"/>
    </row>
    <row r="16" spans="1:8" s="41" customFormat="1" ht="14.85" customHeight="1">
      <c r="A16" s="113"/>
      <c r="B16" s="1449" t="s">
        <v>1188</v>
      </c>
      <c r="C16" s="761">
        <v>-264</v>
      </c>
      <c r="D16" s="751">
        <v>1030</v>
      </c>
      <c r="E16" s="751">
        <v>-804</v>
      </c>
      <c r="F16" s="751">
        <v>-166</v>
      </c>
      <c r="G16" s="1445">
        <v>-1382</v>
      </c>
      <c r="H16" s="113"/>
    </row>
    <row r="17" spans="1:8" s="41" customFormat="1" ht="14.85" customHeight="1">
      <c r="A17" s="113"/>
      <c r="B17" s="1449" t="s">
        <v>1189</v>
      </c>
      <c r="C17" s="761">
        <v>-473</v>
      </c>
      <c r="D17" s="751">
        <v>-30</v>
      </c>
      <c r="E17" s="751">
        <v>-145</v>
      </c>
      <c r="F17" s="751">
        <v>-51</v>
      </c>
      <c r="G17" s="1445">
        <v>-136</v>
      </c>
      <c r="H17" s="113"/>
    </row>
    <row r="18" spans="1:8" s="41" customFormat="1" ht="14.85" customHeight="1">
      <c r="A18" s="113"/>
      <c r="B18" s="1449" t="s">
        <v>1190</v>
      </c>
      <c r="C18" s="761">
        <v>778</v>
      </c>
      <c r="D18" s="751">
        <v>74</v>
      </c>
      <c r="E18" s="751">
        <v>292</v>
      </c>
      <c r="F18" s="751">
        <v>-72</v>
      </c>
      <c r="G18" s="1445">
        <v>643</v>
      </c>
      <c r="H18" s="113"/>
    </row>
    <row r="19" spans="1:8" s="41" customFormat="1" ht="14.85" customHeight="1">
      <c r="A19" s="113"/>
      <c r="B19" s="1449" t="s">
        <v>194</v>
      </c>
      <c r="C19" s="761">
        <v>599</v>
      </c>
      <c r="D19" s="751">
        <v>175</v>
      </c>
      <c r="E19" s="751">
        <v>-11</v>
      </c>
      <c r="F19" s="751">
        <v>57</v>
      </c>
      <c r="G19" s="1445">
        <v>-103</v>
      </c>
      <c r="H19" s="113"/>
    </row>
    <row r="20" spans="1:8" s="41" customFormat="1" ht="14.85" hidden="1" customHeight="1">
      <c r="A20" s="113"/>
      <c r="B20" s="1446"/>
      <c r="C20" s="762"/>
      <c r="D20" s="752"/>
      <c r="E20" s="752"/>
      <c r="F20" s="752"/>
      <c r="G20" s="1447"/>
      <c r="H20" s="113"/>
    </row>
    <row r="21" spans="1:8" s="41" customFormat="1" ht="14.85" customHeight="1">
      <c r="A21" s="113"/>
      <c r="B21" s="1446" t="s">
        <v>1191</v>
      </c>
      <c r="C21" s="761">
        <v>-18</v>
      </c>
      <c r="D21" s="751">
        <v>-166</v>
      </c>
      <c r="E21" s="751">
        <v>108</v>
      </c>
      <c r="F21" s="751">
        <v>79</v>
      </c>
      <c r="G21" s="1445">
        <v>145</v>
      </c>
      <c r="H21" s="113"/>
    </row>
    <row r="22" spans="1:8" s="41" customFormat="1" ht="14.85" customHeight="1">
      <c r="A22" s="113"/>
      <c r="B22" s="1446" t="s">
        <v>1192</v>
      </c>
      <c r="C22" s="761">
        <v>-1285</v>
      </c>
      <c r="D22" s="751">
        <v>-22</v>
      </c>
      <c r="E22" s="751">
        <v>-101</v>
      </c>
      <c r="F22" s="751">
        <v>-293</v>
      </c>
      <c r="G22" s="1445">
        <v>-57</v>
      </c>
      <c r="H22" s="113"/>
    </row>
    <row r="23" spans="1:8" s="41" customFormat="1" ht="14.85" customHeight="1">
      <c r="A23" s="113"/>
      <c r="B23" s="1449" t="s">
        <v>1193</v>
      </c>
      <c r="C23" s="761">
        <v>107</v>
      </c>
      <c r="D23" s="751">
        <v>-10</v>
      </c>
      <c r="E23" s="751">
        <v>21</v>
      </c>
      <c r="F23" s="751">
        <v>12</v>
      </c>
      <c r="G23" s="1445">
        <v>44</v>
      </c>
      <c r="H23" s="113"/>
    </row>
    <row r="24" spans="1:8" s="41" customFormat="1" ht="7.35" hidden="1" customHeight="1">
      <c r="A24" s="113"/>
      <c r="B24" s="1449"/>
      <c r="C24" s="763"/>
      <c r="D24" s="753"/>
      <c r="E24" s="753"/>
      <c r="F24" s="753"/>
      <c r="G24" s="1448"/>
      <c r="H24" s="113"/>
    </row>
    <row r="25" spans="1:8" s="41" customFormat="1" ht="14.85" hidden="1" customHeight="1">
      <c r="A25" s="113"/>
      <c r="B25" s="1449" t="s">
        <v>1194</v>
      </c>
      <c r="C25" s="761">
        <v>0</v>
      </c>
      <c r="D25" s="751">
        <v>0</v>
      </c>
      <c r="E25" s="751">
        <v>0</v>
      </c>
      <c r="F25" s="751">
        <v>0</v>
      </c>
      <c r="G25" s="1445">
        <v>0</v>
      </c>
      <c r="H25" s="113"/>
    </row>
    <row r="26" spans="1:8" s="41" customFormat="1" ht="14.85" customHeight="1">
      <c r="A26" s="113"/>
      <c r="B26" s="1449" t="s">
        <v>1195</v>
      </c>
      <c r="C26" s="761">
        <v>0</v>
      </c>
      <c r="D26" s="751">
        <v>0</v>
      </c>
      <c r="E26" s="751">
        <v>0</v>
      </c>
      <c r="F26" s="751">
        <v>0</v>
      </c>
      <c r="G26" s="1445">
        <v>0</v>
      </c>
      <c r="H26" s="113"/>
    </row>
    <row r="27" spans="1:8" s="41" customFormat="1" ht="14.85" customHeight="1">
      <c r="A27" s="113"/>
      <c r="B27" s="1449" t="s">
        <v>1196</v>
      </c>
      <c r="C27" s="761">
        <v>-1392</v>
      </c>
      <c r="D27" s="751">
        <v>-12</v>
      </c>
      <c r="E27" s="751">
        <v>-122</v>
      </c>
      <c r="F27" s="751">
        <v>-305</v>
      </c>
      <c r="G27" s="1445">
        <v>-101</v>
      </c>
      <c r="H27" s="113"/>
    </row>
    <row r="28" spans="1:8" s="41" customFormat="1" ht="8.25" customHeight="1">
      <c r="A28" s="113"/>
      <c r="B28" s="1450"/>
      <c r="C28" s="764"/>
      <c r="D28" s="755"/>
      <c r="E28" s="755"/>
      <c r="F28" s="755"/>
      <c r="G28" s="1451"/>
      <c r="H28" s="113"/>
    </row>
    <row r="29" spans="1:8" s="41" customFormat="1" ht="14.85" customHeight="1">
      <c r="A29" s="113"/>
      <c r="B29" s="1452" t="s">
        <v>1197</v>
      </c>
      <c r="C29" s="765">
        <v>51547</v>
      </c>
      <c r="D29" s="758">
        <v>52150</v>
      </c>
      <c r="E29" s="758">
        <v>51010</v>
      </c>
      <c r="F29" s="758">
        <v>50465</v>
      </c>
      <c r="G29" s="1453">
        <v>49697</v>
      </c>
      <c r="H29" s="113"/>
    </row>
    <row r="30" spans="1:8" s="41" customFormat="1" ht="14.85" customHeight="1">
      <c r="A30" s="113"/>
      <c r="B30" s="1454"/>
      <c r="C30" s="766"/>
      <c r="D30" s="757"/>
      <c r="E30" s="757"/>
      <c r="F30" s="757"/>
      <c r="G30" s="1455"/>
      <c r="H30" s="113"/>
    </row>
    <row r="31" spans="1:8" s="41" customFormat="1" ht="14.85" customHeight="1">
      <c r="A31" s="113"/>
      <c r="B31" s="1442" t="s">
        <v>1198</v>
      </c>
      <c r="C31" s="767"/>
      <c r="D31" s="754"/>
      <c r="E31" s="754"/>
      <c r="F31" s="754"/>
      <c r="G31" s="1456"/>
      <c r="H31" s="113"/>
    </row>
    <row r="32" spans="1:8" s="41" customFormat="1" ht="14.85" customHeight="1">
      <c r="A32" s="113"/>
      <c r="B32" s="1442" t="s">
        <v>1181</v>
      </c>
      <c r="C32" s="761">
        <v>5761</v>
      </c>
      <c r="D32" s="751">
        <v>6905</v>
      </c>
      <c r="E32" s="751">
        <v>6165</v>
      </c>
      <c r="F32" s="751">
        <v>5455</v>
      </c>
      <c r="G32" s="1445">
        <v>5751</v>
      </c>
      <c r="H32" s="113"/>
    </row>
    <row r="33" spans="1:8" s="41" customFormat="1" ht="14.85" customHeight="1">
      <c r="A33" s="113"/>
      <c r="B33" s="1446" t="s">
        <v>1199</v>
      </c>
      <c r="C33" s="761">
        <v>0</v>
      </c>
      <c r="D33" s="751">
        <v>0</v>
      </c>
      <c r="E33" s="751">
        <v>752.82</v>
      </c>
      <c r="F33" s="751">
        <v>1250</v>
      </c>
      <c r="G33" s="1445">
        <v>0</v>
      </c>
      <c r="H33" s="113"/>
    </row>
    <row r="34" spans="1:8" s="41" customFormat="1" ht="14.85" customHeight="1">
      <c r="A34" s="113"/>
      <c r="B34" s="1446" t="s">
        <v>1200</v>
      </c>
      <c r="C34" s="761">
        <v>0</v>
      </c>
      <c r="D34" s="751">
        <v>-500</v>
      </c>
      <c r="E34" s="751">
        <v>0</v>
      </c>
      <c r="F34" s="751">
        <v>-500</v>
      </c>
      <c r="G34" s="1445">
        <v>-759</v>
      </c>
      <c r="H34" s="113"/>
    </row>
    <row r="35" spans="1:8" s="41" customFormat="1" ht="14.85" customHeight="1">
      <c r="A35" s="113"/>
      <c r="B35" s="1446" t="s">
        <v>1201</v>
      </c>
      <c r="C35" s="761">
        <v>0</v>
      </c>
      <c r="D35" s="751">
        <v>-750</v>
      </c>
      <c r="E35" s="751">
        <v>0</v>
      </c>
      <c r="F35" s="751">
        <v>0</v>
      </c>
      <c r="G35" s="1445">
        <v>0</v>
      </c>
      <c r="H35" s="113"/>
    </row>
    <row r="36" spans="1:8" s="41" customFormat="1" ht="14.85" customHeight="1">
      <c r="A36" s="113"/>
      <c r="B36" s="1450" t="s">
        <v>1202</v>
      </c>
      <c r="C36" s="768">
        <v>-107</v>
      </c>
      <c r="D36" s="756">
        <v>106</v>
      </c>
      <c r="E36" s="756">
        <v>-12.82000000000005</v>
      </c>
      <c r="F36" s="756">
        <v>-40</v>
      </c>
      <c r="G36" s="1457">
        <v>463</v>
      </c>
      <c r="H36" s="113"/>
    </row>
    <row r="37" spans="1:8" s="41" customFormat="1" ht="14.85" customHeight="1">
      <c r="A37" s="113"/>
      <c r="B37" s="1458" t="s">
        <v>1197</v>
      </c>
      <c r="C37" s="765">
        <v>5654</v>
      </c>
      <c r="D37" s="758">
        <v>5761</v>
      </c>
      <c r="E37" s="758">
        <v>6905</v>
      </c>
      <c r="F37" s="758">
        <v>6165</v>
      </c>
      <c r="G37" s="1453">
        <v>5455</v>
      </c>
      <c r="H37" s="113"/>
    </row>
    <row r="38" spans="1:8" s="41" customFormat="1" ht="8.25" customHeight="1">
      <c r="A38" s="113"/>
      <c r="B38" s="1459"/>
      <c r="C38" s="769"/>
      <c r="D38" s="749"/>
      <c r="E38" s="749"/>
      <c r="F38" s="749"/>
      <c r="G38" s="1460"/>
      <c r="H38" s="113"/>
    </row>
    <row r="39" spans="1:8" s="41" customFormat="1" ht="14.85" customHeight="1">
      <c r="A39" s="113"/>
      <c r="B39" s="1452" t="s">
        <v>1203</v>
      </c>
      <c r="C39" s="765">
        <v>57201</v>
      </c>
      <c r="D39" s="758">
        <v>57911</v>
      </c>
      <c r="E39" s="758">
        <v>57915</v>
      </c>
      <c r="F39" s="758">
        <v>56630</v>
      </c>
      <c r="G39" s="1453">
        <v>55152</v>
      </c>
      <c r="H39" s="113"/>
    </row>
    <row r="40" spans="1:8" s="41" customFormat="1" ht="14.85" customHeight="1">
      <c r="A40" s="113"/>
      <c r="B40" s="1461"/>
      <c r="C40" s="766"/>
      <c r="D40" s="757"/>
      <c r="E40" s="757"/>
      <c r="F40" s="757"/>
      <c r="G40" s="1455"/>
      <c r="H40" s="113"/>
    </row>
    <row r="41" spans="1:8" s="41" customFormat="1" ht="14.85" customHeight="1">
      <c r="A41" s="113"/>
      <c r="B41" s="1442" t="s">
        <v>1204</v>
      </c>
      <c r="C41" s="767"/>
      <c r="D41" s="754"/>
      <c r="E41" s="754"/>
      <c r="F41" s="754"/>
      <c r="G41" s="1456"/>
      <c r="H41" s="113"/>
    </row>
    <row r="42" spans="1:8" s="41" customFormat="1" ht="14.85" customHeight="1">
      <c r="A42" s="113"/>
      <c r="B42" s="1442" t="s">
        <v>1181</v>
      </c>
      <c r="C42" s="761">
        <v>7616</v>
      </c>
      <c r="D42" s="751">
        <v>8186</v>
      </c>
      <c r="E42" s="751">
        <v>8471</v>
      </c>
      <c r="F42" s="751">
        <v>8534</v>
      </c>
      <c r="G42" s="1445">
        <v>8431</v>
      </c>
      <c r="H42" s="113"/>
    </row>
    <row r="43" spans="1:8" s="41" customFormat="1" ht="14.85" customHeight="1">
      <c r="A43" s="113"/>
      <c r="B43" s="1446" t="s">
        <v>1199</v>
      </c>
      <c r="C43" s="761">
        <v>3355.875</v>
      </c>
      <c r="D43" s="751">
        <v>0</v>
      </c>
      <c r="E43" s="751">
        <v>0</v>
      </c>
      <c r="F43" s="751">
        <v>0</v>
      </c>
      <c r="G43" s="1445">
        <v>0</v>
      </c>
      <c r="H43" s="113"/>
    </row>
    <row r="44" spans="1:8" s="41" customFormat="1" ht="14.85" customHeight="1">
      <c r="A44" s="113"/>
      <c r="B44" s="1446" t="s">
        <v>1205</v>
      </c>
      <c r="C44" s="761">
        <v>-1250.6420000000001</v>
      </c>
      <c r="D44" s="751">
        <v>0</v>
      </c>
      <c r="E44" s="751">
        <v>0</v>
      </c>
      <c r="F44" s="751">
        <v>0</v>
      </c>
      <c r="G44" s="1445">
        <v>0</v>
      </c>
      <c r="H44" s="113"/>
    </row>
    <row r="45" spans="1:8" s="41" customFormat="1" ht="14.85" customHeight="1">
      <c r="A45" s="113"/>
      <c r="B45" s="1446" t="s">
        <v>1201</v>
      </c>
      <c r="C45" s="761">
        <v>0</v>
      </c>
      <c r="D45" s="751">
        <v>-249.90288321</v>
      </c>
      <c r="E45" s="751">
        <v>0</v>
      </c>
      <c r="F45" s="751">
        <v>0</v>
      </c>
      <c r="G45" s="1445">
        <v>0</v>
      </c>
      <c r="H45" s="113"/>
    </row>
    <row r="46" spans="1:8" s="41" customFormat="1" ht="14.85" customHeight="1">
      <c r="A46" s="113"/>
      <c r="B46" s="1446" t="s">
        <v>1206</v>
      </c>
      <c r="C46" s="761">
        <v>-5</v>
      </c>
      <c r="D46" s="751">
        <v>-327</v>
      </c>
      <c r="E46" s="751">
        <v>3</v>
      </c>
      <c r="F46" s="751">
        <v>-5</v>
      </c>
      <c r="G46" s="1445">
        <v>13</v>
      </c>
      <c r="H46" s="113"/>
    </row>
    <row r="47" spans="1:8" s="41" customFormat="1" ht="14.85" customHeight="1">
      <c r="A47" s="113"/>
      <c r="B47" s="1446" t="s">
        <v>1207</v>
      </c>
      <c r="C47" s="761">
        <v>-289.23300000000017</v>
      </c>
      <c r="D47" s="751">
        <v>6.9028832100000272</v>
      </c>
      <c r="E47" s="751">
        <v>-288</v>
      </c>
      <c r="F47" s="751">
        <v>-58</v>
      </c>
      <c r="G47" s="1445">
        <v>90</v>
      </c>
      <c r="H47" s="113"/>
    </row>
    <row r="48" spans="1:8" s="41" customFormat="1" ht="15.6" hidden="1" customHeight="1">
      <c r="A48" s="113"/>
      <c r="B48" s="1462"/>
      <c r="C48" s="768">
        <v>-5</v>
      </c>
      <c r="D48" s="756">
        <v>-327</v>
      </c>
      <c r="E48" s="756">
        <v>8186</v>
      </c>
      <c r="F48" s="756">
        <v>8471</v>
      </c>
      <c r="G48" s="1457">
        <v>8534</v>
      </c>
      <c r="H48" s="113"/>
    </row>
    <row r="49" spans="1:8" s="41" customFormat="1" ht="14.85" customHeight="1">
      <c r="A49" s="113"/>
      <c r="B49" s="1458" t="s">
        <v>1197</v>
      </c>
      <c r="C49" s="765">
        <v>9427</v>
      </c>
      <c r="D49" s="758">
        <v>7616</v>
      </c>
      <c r="E49" s="758">
        <v>8186</v>
      </c>
      <c r="F49" s="758">
        <v>8471</v>
      </c>
      <c r="G49" s="1453">
        <v>8534</v>
      </c>
      <c r="H49" s="113"/>
    </row>
    <row r="50" spans="1:8" s="41" customFormat="1" ht="8.25" customHeight="1">
      <c r="A50" s="113"/>
      <c r="B50" s="1459"/>
      <c r="C50" s="770"/>
      <c r="D50" s="748"/>
      <c r="E50" s="748"/>
      <c r="F50" s="748"/>
      <c r="G50" s="1460"/>
      <c r="H50" s="113"/>
    </row>
    <row r="51" spans="1:8" s="41" customFormat="1" ht="15.6" customHeight="1">
      <c r="A51" s="113"/>
      <c r="B51" s="1452" t="s">
        <v>1208</v>
      </c>
      <c r="C51" s="771">
        <v>66628</v>
      </c>
      <c r="D51" s="759">
        <v>65527</v>
      </c>
      <c r="E51" s="759">
        <v>66101</v>
      </c>
      <c r="F51" s="759">
        <v>65101</v>
      </c>
      <c r="G51" s="1463">
        <v>63686</v>
      </c>
      <c r="H51" s="113"/>
    </row>
    <row r="52" spans="1:8" s="41" customFormat="1" ht="7.5" customHeight="1">
      <c r="A52" s="113"/>
      <c r="B52" s="113"/>
      <c r="C52" s="113"/>
      <c r="D52" s="113"/>
      <c r="E52" s="113"/>
      <c r="F52" s="113"/>
      <c r="G52" s="113"/>
      <c r="H52" s="113"/>
    </row>
    <row r="53" spans="1:8" s="41" customFormat="1" ht="15" hidden="1" customHeight="1">
      <c r="A53" s="114"/>
      <c r="B53" s="2175"/>
      <c r="C53" s="2175"/>
      <c r="D53" s="2175"/>
      <c r="E53" s="2175"/>
      <c r="F53" s="2175"/>
      <c r="G53" s="2175"/>
      <c r="H53" s="187"/>
    </row>
    <row r="54" spans="1:8" s="41" customFormat="1" ht="9.6" hidden="1" customHeight="1">
      <c r="A54" s="113"/>
      <c r="B54" s="2175"/>
      <c r="C54" s="2175"/>
      <c r="D54" s="2175"/>
      <c r="E54" s="2175"/>
      <c r="F54" s="2175"/>
      <c r="G54" s="2175"/>
      <c r="H54" s="187"/>
    </row>
    <row r="55" spans="1:8" s="41" customFormat="1" ht="8.1" hidden="1" customHeight="1">
      <c r="A55" s="113"/>
      <c r="B55" s="113"/>
      <c r="C55" s="113"/>
      <c r="D55" s="113"/>
      <c r="E55" s="113"/>
      <c r="F55" s="113"/>
      <c r="G55" s="113"/>
      <c r="H55" s="113"/>
    </row>
    <row r="56" spans="1:8" s="41" customFormat="1" hidden="1"/>
    <row r="57" spans="1:8" s="41" customFormat="1" hidden="1"/>
    <row r="58" spans="1:8" s="41" customFormat="1" hidden="1"/>
    <row r="59" spans="1:8" s="41" customFormat="1" hidden="1"/>
    <row r="60" spans="1:8" s="41" customFormat="1" hidden="1"/>
    <row r="61" spans="1:8" s="41" customFormat="1" hidden="1"/>
    <row r="62" spans="1:8" s="41" customFormat="1" hidden="1"/>
    <row r="63" spans="1:8" s="41" customFormat="1" hidden="1"/>
    <row r="64" spans="1:8" s="41" customFormat="1" hidden="1"/>
    <row r="65" s="41" customFormat="1" hidden="1"/>
    <row r="66" s="41" customFormat="1" hidden="1"/>
    <row r="67" s="41" customFormat="1" hidden="1"/>
    <row r="68" s="41" customFormat="1" hidden="1"/>
    <row r="69" s="41" customFormat="1" hidden="1"/>
    <row r="70" s="41" customFormat="1" hidden="1"/>
    <row r="71" s="41" customFormat="1" hidden="1"/>
    <row r="72" s="41" customFormat="1" hidden="1"/>
    <row r="73" s="41" customFormat="1" hidden="1"/>
    <row r="74" s="41" customFormat="1" hidden="1"/>
    <row r="75" s="41" customFormat="1" hidden="1"/>
    <row r="76" s="41" customFormat="1" hidden="1"/>
    <row r="77" s="41" customFormat="1" hidden="1"/>
    <row r="78" s="41" customFormat="1" hidden="1"/>
    <row r="79" s="41" customFormat="1" hidden="1"/>
    <row r="80" s="41" customFormat="1" hidden="1"/>
    <row r="81" s="41" customFormat="1" hidden="1"/>
    <row r="82" s="41" customFormat="1" hidden="1"/>
    <row r="83" s="41" customFormat="1" hidden="1"/>
    <row r="84" s="41" customFormat="1" hidden="1"/>
    <row r="85" s="41" customFormat="1" hidden="1"/>
    <row r="86" s="41" customFormat="1" hidden="1"/>
    <row r="87" s="41" customFormat="1" hidden="1"/>
    <row r="88" s="41" customFormat="1" hidden="1"/>
    <row r="89" s="41" customFormat="1" hidden="1"/>
    <row r="90" s="41" customFormat="1" hidden="1"/>
    <row r="91" s="41" customFormat="1" hidden="1"/>
    <row r="92" s="41" customFormat="1" hidden="1"/>
    <row r="93" s="41" customFormat="1" hidden="1"/>
    <row r="94" s="41" customFormat="1" hidden="1"/>
    <row r="95" s="41" customFormat="1" hidden="1"/>
    <row r="96" s="41" customFormat="1" hidden="1"/>
    <row r="97" s="41" customFormat="1" hidden="1"/>
    <row r="98" s="41" customFormat="1" hidden="1"/>
    <row r="99" s="41" customFormat="1" hidden="1"/>
    <row r="100" s="41" customFormat="1" hidden="1"/>
    <row r="101" s="41" customFormat="1" hidden="1"/>
    <row r="102" s="41" customFormat="1" hidden="1"/>
    <row r="103" s="41" customFormat="1" hidden="1"/>
    <row r="104" s="41" customFormat="1" hidden="1"/>
    <row r="105" s="41" customFormat="1" hidden="1"/>
    <row r="106" s="41" customFormat="1" hidden="1"/>
    <row r="107" s="41" customFormat="1" hidden="1"/>
    <row r="108" s="41" customFormat="1" hidden="1"/>
  </sheetData>
  <mergeCells count="2">
    <mergeCell ref="B53:G53"/>
    <mergeCell ref="B54:G54"/>
  </mergeCells>
  <hyperlinks>
    <hyperlink ref="B1" location="ToC!A1" display="Back to Table of Contents" xr:uid="{E3C77784-E9D3-4D92-A427-6B46CB8B82FE}"/>
  </hyperlinks>
  <pageMargins left="0.5" right="0.5" top="0.5" bottom="0.5" header="0.25" footer="0.3"/>
  <pageSetup scale="75" orientation="landscape" r:id="rId1"/>
  <headerFooter>
    <oddFooter>&amp;L&amp;G&amp;CSupplementary Regulatory Capital Disclosure&amp;R Page &amp;P of &amp;N</oddFooter>
  </headerFooter>
  <rowBreaks count="1" manualBreakCount="1">
    <brk id="62" min="1" max="3" man="1"/>
  </rowBreak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WWG104"/>
  <sheetViews>
    <sheetView zoomScaleNormal="100" workbookViewId="0"/>
  </sheetViews>
  <sheetFormatPr defaultColWidth="0" defaultRowHeight="23.25" zeroHeight="1"/>
  <cols>
    <col min="1" max="1" width="1.5703125" style="103" customWidth="1"/>
    <col min="2" max="2" width="76.140625" style="7" customWidth="1"/>
    <col min="3" max="7" width="14.42578125" style="7" customWidth="1"/>
    <col min="8" max="8" width="1.5703125" style="6" customWidth="1"/>
    <col min="9" max="9" width="4.5703125" style="6" hidden="1"/>
    <col min="10" max="11" width="5.5703125" style="6" hidden="1"/>
    <col min="12" max="12" width="6.42578125" style="6" hidden="1"/>
    <col min="13" max="19" width="6.5703125" style="6" hidden="1"/>
    <col min="20" max="20" width="53.42578125" style="6" hidden="1"/>
    <col min="21" max="255" width="6.5703125" style="6" hidden="1"/>
    <col min="256" max="256" width="149.42578125" style="6" hidden="1"/>
    <col min="257" max="263" width="25.42578125" style="6" hidden="1"/>
    <col min="264" max="264" width="5.5703125" style="6" hidden="1"/>
    <col min="265" max="265" width="4.5703125" style="6" hidden="1"/>
    <col min="266" max="267" width="5.5703125" style="6" hidden="1"/>
    <col min="268" max="268" width="6.42578125" style="6" hidden="1"/>
    <col min="269" max="275" width="6.5703125" style="6" hidden="1"/>
    <col min="276" max="276" width="53.42578125" style="6" hidden="1"/>
    <col min="277" max="511" width="6.5703125" style="6" hidden="1"/>
    <col min="512" max="512" width="149.42578125" style="6" hidden="1"/>
    <col min="513" max="519" width="25.42578125" style="6" hidden="1"/>
    <col min="520" max="520" width="5.5703125" style="6" hidden="1"/>
    <col min="521" max="521" width="4.5703125" style="6" hidden="1"/>
    <col min="522" max="523" width="5.5703125" style="6" hidden="1"/>
    <col min="524" max="524" width="6.42578125" style="6" hidden="1"/>
    <col min="525" max="531" width="6.5703125" style="6" hidden="1"/>
    <col min="532" max="532" width="53.42578125" style="6" hidden="1"/>
    <col min="533" max="767" width="6.5703125" style="6" hidden="1"/>
    <col min="768" max="768" width="149.42578125" style="6" hidden="1"/>
    <col min="769" max="775" width="25.42578125" style="6" hidden="1"/>
    <col min="776" max="776" width="5.5703125" style="6" hidden="1"/>
    <col min="777" max="777" width="4.5703125" style="6" hidden="1"/>
    <col min="778" max="779" width="5.5703125" style="6" hidden="1"/>
    <col min="780" max="780" width="6.42578125" style="6" hidden="1"/>
    <col min="781" max="787" width="6.5703125" style="6" hidden="1"/>
    <col min="788" max="788" width="53.42578125" style="6" hidden="1"/>
    <col min="789" max="1023" width="6.5703125" style="6" hidden="1"/>
    <col min="1024" max="1024" width="149.42578125" style="6" hidden="1"/>
    <col min="1025" max="1031" width="25.42578125" style="6" hidden="1"/>
    <col min="1032" max="1032" width="5.5703125" style="6" hidden="1"/>
    <col min="1033" max="1033" width="4.5703125" style="6" hidden="1"/>
    <col min="1034" max="1035" width="5.5703125" style="6" hidden="1"/>
    <col min="1036" max="1036" width="6.42578125" style="6" hidden="1"/>
    <col min="1037" max="1043" width="6.5703125" style="6" hidden="1"/>
    <col min="1044" max="1044" width="53.42578125" style="6" hidden="1"/>
    <col min="1045" max="1279" width="6.5703125" style="6" hidden="1"/>
    <col min="1280" max="1280" width="149.42578125" style="6" hidden="1"/>
    <col min="1281" max="1287" width="25.42578125" style="6" hidden="1"/>
    <col min="1288" max="1288" width="5.5703125" style="6" hidden="1"/>
    <col min="1289" max="1289" width="4.5703125" style="6" hidden="1"/>
    <col min="1290" max="1291" width="5.5703125" style="6" hidden="1"/>
    <col min="1292" max="1292" width="6.42578125" style="6" hidden="1"/>
    <col min="1293" max="1299" width="6.5703125" style="6" hidden="1"/>
    <col min="1300" max="1300" width="53.42578125" style="6" hidden="1"/>
    <col min="1301" max="1535" width="6.5703125" style="6" hidden="1"/>
    <col min="1536" max="1536" width="149.42578125" style="6" hidden="1"/>
    <col min="1537" max="1543" width="25.42578125" style="6" hidden="1"/>
    <col min="1544" max="1544" width="5.5703125" style="6" hidden="1"/>
    <col min="1545" max="1545" width="4.5703125" style="6" hidden="1"/>
    <col min="1546" max="1547" width="5.5703125" style="6" hidden="1"/>
    <col min="1548" max="1548" width="6.42578125" style="6" hidden="1"/>
    <col min="1549" max="1555" width="6.5703125" style="6" hidden="1"/>
    <col min="1556" max="1556" width="53.42578125" style="6" hidden="1"/>
    <col min="1557" max="1791" width="6.5703125" style="6" hidden="1"/>
    <col min="1792" max="1792" width="149.42578125" style="6" hidden="1"/>
    <col min="1793" max="1799" width="25.42578125" style="6" hidden="1"/>
    <col min="1800" max="1800" width="5.5703125" style="6" hidden="1"/>
    <col min="1801" max="1801" width="4.5703125" style="6" hidden="1"/>
    <col min="1802" max="1803" width="5.5703125" style="6" hidden="1"/>
    <col min="1804" max="1804" width="6.42578125" style="6" hidden="1"/>
    <col min="1805" max="1811" width="6.5703125" style="6" hidden="1"/>
    <col min="1812" max="1812" width="53.42578125" style="6" hidden="1"/>
    <col min="1813" max="2047" width="6.5703125" style="6" hidden="1"/>
    <col min="2048" max="2048" width="149.42578125" style="6" hidden="1"/>
    <col min="2049" max="2055" width="25.42578125" style="6" hidden="1"/>
    <col min="2056" max="2056" width="5.5703125" style="6" hidden="1"/>
    <col min="2057" max="2057" width="4.5703125" style="6" hidden="1"/>
    <col min="2058" max="2059" width="5.5703125" style="6" hidden="1"/>
    <col min="2060" max="2060" width="6.42578125" style="6" hidden="1"/>
    <col min="2061" max="2067" width="6.5703125" style="6" hidden="1"/>
    <col min="2068" max="2068" width="53.42578125" style="6" hidden="1"/>
    <col min="2069" max="2303" width="6.5703125" style="6" hidden="1"/>
    <col min="2304" max="2304" width="149.42578125" style="6" hidden="1"/>
    <col min="2305" max="2311" width="25.42578125" style="6" hidden="1"/>
    <col min="2312" max="2312" width="5.5703125" style="6" hidden="1"/>
    <col min="2313" max="2313" width="4.5703125" style="6" hidden="1"/>
    <col min="2314" max="2315" width="5.5703125" style="6" hidden="1"/>
    <col min="2316" max="2316" width="6.42578125" style="6" hidden="1"/>
    <col min="2317" max="2323" width="6.5703125" style="6" hidden="1"/>
    <col min="2324" max="2324" width="53.42578125" style="6" hidden="1"/>
    <col min="2325" max="2559" width="6.5703125" style="6" hidden="1"/>
    <col min="2560" max="2560" width="149.42578125" style="6" hidden="1"/>
    <col min="2561" max="2567" width="25.42578125" style="6" hidden="1"/>
    <col min="2568" max="2568" width="5.5703125" style="6" hidden="1"/>
    <col min="2569" max="2569" width="4.5703125" style="6" hidden="1"/>
    <col min="2570" max="2571" width="5.5703125" style="6" hidden="1"/>
    <col min="2572" max="2572" width="6.42578125" style="6" hidden="1"/>
    <col min="2573" max="2579" width="6.5703125" style="6" hidden="1"/>
    <col min="2580" max="2580" width="53.42578125" style="6" hidden="1"/>
    <col min="2581" max="2815" width="6.5703125" style="6" hidden="1"/>
    <col min="2816" max="2816" width="149.42578125" style="6" hidden="1"/>
    <col min="2817" max="2823" width="25.42578125" style="6" hidden="1"/>
    <col min="2824" max="2824" width="5.5703125" style="6" hidden="1"/>
    <col min="2825" max="2825" width="4.5703125" style="6" hidden="1"/>
    <col min="2826" max="2827" width="5.5703125" style="6" hidden="1"/>
    <col min="2828" max="2828" width="6.42578125" style="6" hidden="1"/>
    <col min="2829" max="2835" width="6.5703125" style="6" hidden="1"/>
    <col min="2836" max="2836" width="53.42578125" style="6" hidden="1"/>
    <col min="2837" max="3071" width="6.5703125" style="6" hidden="1"/>
    <col min="3072" max="3072" width="149.42578125" style="6" hidden="1"/>
    <col min="3073" max="3079" width="25.42578125" style="6" hidden="1"/>
    <col min="3080" max="3080" width="5.5703125" style="6" hidden="1"/>
    <col min="3081" max="3081" width="4.5703125" style="6" hidden="1"/>
    <col min="3082" max="3083" width="5.5703125" style="6" hidden="1"/>
    <col min="3084" max="3084" width="6.42578125" style="6" hidden="1"/>
    <col min="3085" max="3091" width="6.5703125" style="6" hidden="1"/>
    <col min="3092" max="3092" width="53.42578125" style="6" hidden="1"/>
    <col min="3093" max="3327" width="6.5703125" style="6" hidden="1"/>
    <col min="3328" max="3328" width="149.42578125" style="6" hidden="1"/>
    <col min="3329" max="3335" width="25.42578125" style="6" hidden="1"/>
    <col min="3336" max="3336" width="5.5703125" style="6" hidden="1"/>
    <col min="3337" max="3337" width="4.5703125" style="6" hidden="1"/>
    <col min="3338" max="3339" width="5.5703125" style="6" hidden="1"/>
    <col min="3340" max="3340" width="6.42578125" style="6" hidden="1"/>
    <col min="3341" max="3347" width="6.5703125" style="6" hidden="1"/>
    <col min="3348" max="3348" width="53.42578125" style="6" hidden="1"/>
    <col min="3349" max="3583" width="6.5703125" style="6" hidden="1"/>
    <col min="3584" max="3584" width="149.42578125" style="6" hidden="1"/>
    <col min="3585" max="3591" width="25.42578125" style="6" hidden="1"/>
    <col min="3592" max="3592" width="5.5703125" style="6" hidden="1"/>
    <col min="3593" max="3593" width="4.5703125" style="6" hidden="1"/>
    <col min="3594" max="3595" width="5.5703125" style="6" hidden="1"/>
    <col min="3596" max="3596" width="6.42578125" style="6" hidden="1"/>
    <col min="3597" max="3603" width="6.5703125" style="6" hidden="1"/>
    <col min="3604" max="3604" width="53.42578125" style="6" hidden="1"/>
    <col min="3605" max="3839" width="6.5703125" style="6" hidden="1"/>
    <col min="3840" max="3840" width="149.42578125" style="6" hidden="1"/>
    <col min="3841" max="3847" width="25.42578125" style="6" hidden="1"/>
    <col min="3848" max="3848" width="5.5703125" style="6" hidden="1"/>
    <col min="3849" max="3849" width="4.5703125" style="6" hidden="1"/>
    <col min="3850" max="3851" width="5.5703125" style="6" hidden="1"/>
    <col min="3852" max="3852" width="6.42578125" style="6" hidden="1"/>
    <col min="3853" max="3859" width="6.5703125" style="6" hidden="1"/>
    <col min="3860" max="3860" width="53.42578125" style="6" hidden="1"/>
    <col min="3861" max="4095" width="6.5703125" style="6" hidden="1"/>
    <col min="4096" max="4096" width="149.42578125" style="6" hidden="1"/>
    <col min="4097" max="4103" width="25.42578125" style="6" hidden="1"/>
    <col min="4104" max="4104" width="5.5703125" style="6" hidden="1"/>
    <col min="4105" max="4105" width="4.5703125" style="6" hidden="1"/>
    <col min="4106" max="4107" width="5.5703125" style="6" hidden="1"/>
    <col min="4108" max="4108" width="6.42578125" style="6" hidden="1"/>
    <col min="4109" max="4115" width="6.5703125" style="6" hidden="1"/>
    <col min="4116" max="4116" width="53.42578125" style="6" hidden="1"/>
    <col min="4117" max="4351" width="6.5703125" style="6" hidden="1"/>
    <col min="4352" max="4352" width="149.42578125" style="6" hidden="1"/>
    <col min="4353" max="4359" width="25.42578125" style="6" hidden="1"/>
    <col min="4360" max="4360" width="5.5703125" style="6" hidden="1"/>
    <col min="4361" max="4361" width="4.5703125" style="6" hidden="1"/>
    <col min="4362" max="4363" width="5.5703125" style="6" hidden="1"/>
    <col min="4364" max="4364" width="6.42578125" style="6" hidden="1"/>
    <col min="4365" max="4371" width="6.5703125" style="6" hidden="1"/>
    <col min="4372" max="4372" width="53.42578125" style="6" hidden="1"/>
    <col min="4373" max="4607" width="6.5703125" style="6" hidden="1"/>
    <col min="4608" max="4608" width="149.42578125" style="6" hidden="1"/>
    <col min="4609" max="4615" width="25.42578125" style="6" hidden="1"/>
    <col min="4616" max="4616" width="5.5703125" style="6" hidden="1"/>
    <col min="4617" max="4617" width="4.5703125" style="6" hidden="1"/>
    <col min="4618" max="4619" width="5.5703125" style="6" hidden="1"/>
    <col min="4620" max="4620" width="6.42578125" style="6" hidden="1"/>
    <col min="4621" max="4627" width="6.5703125" style="6" hidden="1"/>
    <col min="4628" max="4628" width="53.42578125" style="6" hidden="1"/>
    <col min="4629" max="4863" width="6.5703125" style="6" hidden="1"/>
    <col min="4864" max="4864" width="149.42578125" style="6" hidden="1"/>
    <col min="4865" max="4871" width="25.42578125" style="6" hidden="1"/>
    <col min="4872" max="4872" width="5.5703125" style="6" hidden="1"/>
    <col min="4873" max="4873" width="4.5703125" style="6" hidden="1"/>
    <col min="4874" max="4875" width="5.5703125" style="6" hidden="1"/>
    <col min="4876" max="4876" width="6.42578125" style="6" hidden="1"/>
    <col min="4877" max="4883" width="6.5703125" style="6" hidden="1"/>
    <col min="4884" max="4884" width="53.42578125" style="6" hidden="1"/>
    <col min="4885" max="5119" width="6.5703125" style="6" hidden="1"/>
    <col min="5120" max="5120" width="149.42578125" style="6" hidden="1"/>
    <col min="5121" max="5127" width="25.42578125" style="6" hidden="1"/>
    <col min="5128" max="5128" width="5.5703125" style="6" hidden="1"/>
    <col min="5129" max="5129" width="4.5703125" style="6" hidden="1"/>
    <col min="5130" max="5131" width="5.5703125" style="6" hidden="1"/>
    <col min="5132" max="5132" width="6.42578125" style="6" hidden="1"/>
    <col min="5133" max="5139" width="6.5703125" style="6" hidden="1"/>
    <col min="5140" max="5140" width="53.42578125" style="6" hidden="1"/>
    <col min="5141" max="5375" width="6.5703125" style="6" hidden="1"/>
    <col min="5376" max="5376" width="149.42578125" style="6" hidden="1"/>
    <col min="5377" max="5383" width="25.42578125" style="6" hidden="1"/>
    <col min="5384" max="5384" width="5.5703125" style="6" hidden="1"/>
    <col min="5385" max="5385" width="4.5703125" style="6" hidden="1"/>
    <col min="5386" max="5387" width="5.5703125" style="6" hidden="1"/>
    <col min="5388" max="5388" width="6.42578125" style="6" hidden="1"/>
    <col min="5389" max="5395" width="6.5703125" style="6" hidden="1"/>
    <col min="5396" max="5396" width="53.42578125" style="6" hidden="1"/>
    <col min="5397" max="5631" width="6.5703125" style="6" hidden="1"/>
    <col min="5632" max="5632" width="149.42578125" style="6" hidden="1"/>
    <col min="5633" max="5639" width="25.42578125" style="6" hidden="1"/>
    <col min="5640" max="5640" width="5.5703125" style="6" hidden="1"/>
    <col min="5641" max="5641" width="4.5703125" style="6" hidden="1"/>
    <col min="5642" max="5643" width="5.5703125" style="6" hidden="1"/>
    <col min="5644" max="5644" width="6.42578125" style="6" hidden="1"/>
    <col min="5645" max="5651" width="6.5703125" style="6" hidden="1"/>
    <col min="5652" max="5652" width="53.42578125" style="6" hidden="1"/>
    <col min="5653" max="5887" width="6.5703125" style="6" hidden="1"/>
    <col min="5888" max="5888" width="149.42578125" style="6" hidden="1"/>
    <col min="5889" max="5895" width="25.42578125" style="6" hidden="1"/>
    <col min="5896" max="5896" width="5.5703125" style="6" hidden="1"/>
    <col min="5897" max="5897" width="4.5703125" style="6" hidden="1"/>
    <col min="5898" max="5899" width="5.5703125" style="6" hidden="1"/>
    <col min="5900" max="5900" width="6.42578125" style="6" hidden="1"/>
    <col min="5901" max="5907" width="6.5703125" style="6" hidden="1"/>
    <col min="5908" max="5908" width="53.42578125" style="6" hidden="1"/>
    <col min="5909" max="6143" width="6.5703125" style="6" hidden="1"/>
    <col min="6144" max="6144" width="149.42578125" style="6" hidden="1"/>
    <col min="6145" max="6151" width="25.42578125" style="6" hidden="1"/>
    <col min="6152" max="6152" width="5.5703125" style="6" hidden="1"/>
    <col min="6153" max="6153" width="4.5703125" style="6" hidden="1"/>
    <col min="6154" max="6155" width="5.5703125" style="6" hidden="1"/>
    <col min="6156" max="6156" width="6.42578125" style="6" hidden="1"/>
    <col min="6157" max="6163" width="6.5703125" style="6" hidden="1"/>
    <col min="6164" max="6164" width="53.42578125" style="6" hidden="1"/>
    <col min="6165" max="6399" width="6.5703125" style="6" hidden="1"/>
    <col min="6400" max="6400" width="149.42578125" style="6" hidden="1"/>
    <col min="6401" max="6407" width="25.42578125" style="6" hidden="1"/>
    <col min="6408" max="6408" width="5.5703125" style="6" hidden="1"/>
    <col min="6409" max="6409" width="4.5703125" style="6" hidden="1"/>
    <col min="6410" max="6411" width="5.5703125" style="6" hidden="1"/>
    <col min="6412" max="6412" width="6.42578125" style="6" hidden="1"/>
    <col min="6413" max="6419" width="6.5703125" style="6" hidden="1"/>
    <col min="6420" max="6420" width="53.42578125" style="6" hidden="1"/>
    <col min="6421" max="6655" width="6.5703125" style="6" hidden="1"/>
    <col min="6656" max="6656" width="149.42578125" style="6" hidden="1"/>
    <col min="6657" max="6663" width="25.42578125" style="6" hidden="1"/>
    <col min="6664" max="6664" width="5.5703125" style="6" hidden="1"/>
    <col min="6665" max="6665" width="4.5703125" style="6" hidden="1"/>
    <col min="6666" max="6667" width="5.5703125" style="6" hidden="1"/>
    <col min="6668" max="6668" width="6.42578125" style="6" hidden="1"/>
    <col min="6669" max="6675" width="6.5703125" style="6" hidden="1"/>
    <col min="6676" max="6676" width="53.42578125" style="6" hidden="1"/>
    <col min="6677" max="6911" width="6.5703125" style="6" hidden="1"/>
    <col min="6912" max="6912" width="149.42578125" style="6" hidden="1"/>
    <col min="6913" max="6919" width="25.42578125" style="6" hidden="1"/>
    <col min="6920" max="6920" width="5.5703125" style="6" hidden="1"/>
    <col min="6921" max="6921" width="4.5703125" style="6" hidden="1"/>
    <col min="6922" max="6923" width="5.5703125" style="6" hidden="1"/>
    <col min="6924" max="6924" width="6.42578125" style="6" hidden="1"/>
    <col min="6925" max="6931" width="6.5703125" style="6" hidden="1"/>
    <col min="6932" max="6932" width="53.42578125" style="6" hidden="1"/>
    <col min="6933" max="7167" width="6.5703125" style="6" hidden="1"/>
    <col min="7168" max="7168" width="149.42578125" style="6" hidden="1"/>
    <col min="7169" max="7175" width="25.42578125" style="6" hidden="1"/>
    <col min="7176" max="7176" width="5.5703125" style="6" hidden="1"/>
    <col min="7177" max="7177" width="4.5703125" style="6" hidden="1"/>
    <col min="7178" max="7179" width="5.5703125" style="6" hidden="1"/>
    <col min="7180" max="7180" width="6.42578125" style="6" hidden="1"/>
    <col min="7181" max="7187" width="6.5703125" style="6" hidden="1"/>
    <col min="7188" max="7188" width="53.42578125" style="6" hidden="1"/>
    <col min="7189" max="7423" width="6.5703125" style="6" hidden="1"/>
    <col min="7424" max="7424" width="149.42578125" style="6" hidden="1"/>
    <col min="7425" max="7431" width="25.42578125" style="6" hidden="1"/>
    <col min="7432" max="7432" width="5.5703125" style="6" hidden="1"/>
    <col min="7433" max="7433" width="4.5703125" style="6" hidden="1"/>
    <col min="7434" max="7435" width="5.5703125" style="6" hidden="1"/>
    <col min="7436" max="7436" width="6.42578125" style="6" hidden="1"/>
    <col min="7437" max="7443" width="6.5703125" style="6" hidden="1"/>
    <col min="7444" max="7444" width="53.42578125" style="6" hidden="1"/>
    <col min="7445" max="7679" width="6.5703125" style="6" hidden="1"/>
    <col min="7680" max="7680" width="149.42578125" style="6" hidden="1"/>
    <col min="7681" max="7687" width="25.42578125" style="6" hidden="1"/>
    <col min="7688" max="7688" width="5.5703125" style="6" hidden="1"/>
    <col min="7689" max="7689" width="4.5703125" style="6" hidden="1"/>
    <col min="7690" max="7691" width="5.5703125" style="6" hidden="1"/>
    <col min="7692" max="7692" width="6.42578125" style="6" hidden="1"/>
    <col min="7693" max="7699" width="6.5703125" style="6" hidden="1"/>
    <col min="7700" max="7700" width="53.42578125" style="6" hidden="1"/>
    <col min="7701" max="7935" width="6.5703125" style="6" hidden="1"/>
    <col min="7936" max="7936" width="149.42578125" style="6" hidden="1"/>
    <col min="7937" max="7943" width="25.42578125" style="6" hidden="1"/>
    <col min="7944" max="7944" width="5.5703125" style="6" hidden="1"/>
    <col min="7945" max="7945" width="4.5703125" style="6" hidden="1"/>
    <col min="7946" max="7947" width="5.5703125" style="6" hidden="1"/>
    <col min="7948" max="7948" width="6.42578125" style="6" hidden="1"/>
    <col min="7949" max="7955" width="6.5703125" style="6" hidden="1"/>
    <col min="7956" max="7956" width="53.42578125" style="6" hidden="1"/>
    <col min="7957" max="8191" width="6.5703125" style="6" hidden="1"/>
    <col min="8192" max="8192" width="149.42578125" style="6" hidden="1"/>
    <col min="8193" max="8199" width="25.42578125" style="6" hidden="1"/>
    <col min="8200" max="8200" width="5.5703125" style="6" hidden="1"/>
    <col min="8201" max="8201" width="4.5703125" style="6" hidden="1"/>
    <col min="8202" max="8203" width="5.5703125" style="6" hidden="1"/>
    <col min="8204" max="8204" width="6.42578125" style="6" hidden="1"/>
    <col min="8205" max="8211" width="6.5703125" style="6" hidden="1"/>
    <col min="8212" max="8212" width="53.42578125" style="6" hidden="1"/>
    <col min="8213" max="8447" width="6.5703125" style="6" hidden="1"/>
    <col min="8448" max="8448" width="149.42578125" style="6" hidden="1"/>
    <col min="8449" max="8455" width="25.42578125" style="6" hidden="1"/>
    <col min="8456" max="8456" width="5.5703125" style="6" hidden="1"/>
    <col min="8457" max="8457" width="4.5703125" style="6" hidden="1"/>
    <col min="8458" max="8459" width="5.5703125" style="6" hidden="1"/>
    <col min="8460" max="8460" width="6.42578125" style="6" hidden="1"/>
    <col min="8461" max="8467" width="6.5703125" style="6" hidden="1"/>
    <col min="8468" max="8468" width="53.42578125" style="6" hidden="1"/>
    <col min="8469" max="8703" width="6.5703125" style="6" hidden="1"/>
    <col min="8704" max="8704" width="149.42578125" style="6" hidden="1"/>
    <col min="8705" max="8711" width="25.42578125" style="6" hidden="1"/>
    <col min="8712" max="8712" width="5.5703125" style="6" hidden="1"/>
    <col min="8713" max="8713" width="4.5703125" style="6" hidden="1"/>
    <col min="8714" max="8715" width="5.5703125" style="6" hidden="1"/>
    <col min="8716" max="8716" width="6.42578125" style="6" hidden="1"/>
    <col min="8717" max="8723" width="6.5703125" style="6" hidden="1"/>
    <col min="8724" max="8724" width="53.42578125" style="6" hidden="1"/>
    <col min="8725" max="8959" width="6.5703125" style="6" hidden="1"/>
    <col min="8960" max="8960" width="149.42578125" style="6" hidden="1"/>
    <col min="8961" max="8967" width="25.42578125" style="6" hidden="1"/>
    <col min="8968" max="8968" width="5.5703125" style="6" hidden="1"/>
    <col min="8969" max="8969" width="4.5703125" style="6" hidden="1"/>
    <col min="8970" max="8971" width="5.5703125" style="6" hidden="1"/>
    <col min="8972" max="8972" width="6.42578125" style="6" hidden="1"/>
    <col min="8973" max="8979" width="6.5703125" style="6" hidden="1"/>
    <col min="8980" max="8980" width="53.42578125" style="6" hidden="1"/>
    <col min="8981" max="9215" width="6.5703125" style="6" hidden="1"/>
    <col min="9216" max="9216" width="149.42578125" style="6" hidden="1"/>
    <col min="9217" max="9223" width="25.42578125" style="6" hidden="1"/>
    <col min="9224" max="9224" width="5.5703125" style="6" hidden="1"/>
    <col min="9225" max="9225" width="4.5703125" style="6" hidden="1"/>
    <col min="9226" max="9227" width="5.5703125" style="6" hidden="1"/>
    <col min="9228" max="9228" width="6.42578125" style="6" hidden="1"/>
    <col min="9229" max="9235" width="6.5703125" style="6" hidden="1"/>
    <col min="9236" max="9236" width="53.42578125" style="6" hidden="1"/>
    <col min="9237" max="9471" width="6.5703125" style="6" hidden="1"/>
    <col min="9472" max="9472" width="149.42578125" style="6" hidden="1"/>
    <col min="9473" max="9479" width="25.42578125" style="6" hidden="1"/>
    <col min="9480" max="9480" width="5.5703125" style="6" hidden="1"/>
    <col min="9481" max="9481" width="4.5703125" style="6" hidden="1"/>
    <col min="9482" max="9483" width="5.5703125" style="6" hidden="1"/>
    <col min="9484" max="9484" width="6.42578125" style="6" hidden="1"/>
    <col min="9485" max="9491" width="6.5703125" style="6" hidden="1"/>
    <col min="9492" max="9492" width="53.42578125" style="6" hidden="1"/>
    <col min="9493" max="9727" width="6.5703125" style="6" hidden="1"/>
    <col min="9728" max="9728" width="149.42578125" style="6" hidden="1"/>
    <col min="9729" max="9735" width="25.42578125" style="6" hidden="1"/>
    <col min="9736" max="9736" width="5.5703125" style="6" hidden="1"/>
    <col min="9737" max="9737" width="4.5703125" style="6" hidden="1"/>
    <col min="9738" max="9739" width="5.5703125" style="6" hidden="1"/>
    <col min="9740" max="9740" width="6.42578125" style="6" hidden="1"/>
    <col min="9741" max="9747" width="6.5703125" style="6" hidden="1"/>
    <col min="9748" max="9748" width="53.42578125" style="6" hidden="1"/>
    <col min="9749" max="9983" width="6.5703125" style="6" hidden="1"/>
    <col min="9984" max="9984" width="149.42578125" style="6" hidden="1"/>
    <col min="9985" max="9991" width="25.42578125" style="6" hidden="1"/>
    <col min="9992" max="9992" width="5.5703125" style="6" hidden="1"/>
    <col min="9993" max="9993" width="4.5703125" style="6" hidden="1"/>
    <col min="9994" max="9995" width="5.5703125" style="6" hidden="1"/>
    <col min="9996" max="9996" width="6.42578125" style="6" hidden="1"/>
    <col min="9997" max="10003" width="6.5703125" style="6" hidden="1"/>
    <col min="10004" max="10004" width="53.42578125" style="6" hidden="1"/>
    <col min="10005" max="10239" width="6.5703125" style="6" hidden="1"/>
    <col min="10240" max="10240" width="149.42578125" style="6" hidden="1"/>
    <col min="10241" max="10247" width="25.42578125" style="6" hidden="1"/>
    <col min="10248" max="10248" width="5.5703125" style="6" hidden="1"/>
    <col min="10249" max="10249" width="4.5703125" style="6" hidden="1"/>
    <col min="10250" max="10251" width="5.5703125" style="6" hidden="1"/>
    <col min="10252" max="10252" width="6.42578125" style="6" hidden="1"/>
    <col min="10253" max="10259" width="6.5703125" style="6" hidden="1"/>
    <col min="10260" max="10260" width="53.42578125" style="6" hidden="1"/>
    <col min="10261" max="10495" width="6.5703125" style="6" hidden="1"/>
    <col min="10496" max="10496" width="149.42578125" style="6" hidden="1"/>
    <col min="10497" max="10503" width="25.42578125" style="6" hidden="1"/>
    <col min="10504" max="10504" width="5.5703125" style="6" hidden="1"/>
    <col min="10505" max="10505" width="4.5703125" style="6" hidden="1"/>
    <col min="10506" max="10507" width="5.5703125" style="6" hidden="1"/>
    <col min="10508" max="10508" width="6.42578125" style="6" hidden="1"/>
    <col min="10509" max="10515" width="6.5703125" style="6" hidden="1"/>
    <col min="10516" max="10516" width="53.42578125" style="6" hidden="1"/>
    <col min="10517" max="10751" width="6.5703125" style="6" hidden="1"/>
    <col min="10752" max="10752" width="149.42578125" style="6" hidden="1"/>
    <col min="10753" max="10759" width="25.42578125" style="6" hidden="1"/>
    <col min="10760" max="10760" width="5.5703125" style="6" hidden="1"/>
    <col min="10761" max="10761" width="4.5703125" style="6" hidden="1"/>
    <col min="10762" max="10763" width="5.5703125" style="6" hidden="1"/>
    <col min="10764" max="10764" width="6.42578125" style="6" hidden="1"/>
    <col min="10765" max="10771" width="6.5703125" style="6" hidden="1"/>
    <col min="10772" max="10772" width="53.42578125" style="6" hidden="1"/>
    <col min="10773" max="11007" width="6.5703125" style="6" hidden="1"/>
    <col min="11008" max="11008" width="149.42578125" style="6" hidden="1"/>
    <col min="11009" max="11015" width="25.42578125" style="6" hidden="1"/>
    <col min="11016" max="11016" width="5.5703125" style="6" hidden="1"/>
    <col min="11017" max="11017" width="4.5703125" style="6" hidden="1"/>
    <col min="11018" max="11019" width="5.5703125" style="6" hidden="1"/>
    <col min="11020" max="11020" width="6.42578125" style="6" hidden="1"/>
    <col min="11021" max="11027" width="6.5703125" style="6" hidden="1"/>
    <col min="11028" max="11028" width="53.42578125" style="6" hidden="1"/>
    <col min="11029" max="11263" width="6.5703125" style="6" hidden="1"/>
    <col min="11264" max="11264" width="149.42578125" style="6" hidden="1"/>
    <col min="11265" max="11271" width="25.42578125" style="6" hidden="1"/>
    <col min="11272" max="11272" width="5.5703125" style="6" hidden="1"/>
    <col min="11273" max="11273" width="4.5703125" style="6" hidden="1"/>
    <col min="11274" max="11275" width="5.5703125" style="6" hidden="1"/>
    <col min="11276" max="11276" width="6.42578125" style="6" hidden="1"/>
    <col min="11277" max="11283" width="6.5703125" style="6" hidden="1"/>
    <col min="11284" max="11284" width="53.42578125" style="6" hidden="1"/>
    <col min="11285" max="11519" width="6.5703125" style="6" hidden="1"/>
    <col min="11520" max="11520" width="149.42578125" style="6" hidden="1"/>
    <col min="11521" max="11527" width="25.42578125" style="6" hidden="1"/>
    <col min="11528" max="11528" width="5.5703125" style="6" hidden="1"/>
    <col min="11529" max="11529" width="4.5703125" style="6" hidden="1"/>
    <col min="11530" max="11531" width="5.5703125" style="6" hidden="1"/>
    <col min="11532" max="11532" width="6.42578125" style="6" hidden="1"/>
    <col min="11533" max="11539" width="6.5703125" style="6" hidden="1"/>
    <col min="11540" max="11540" width="53.42578125" style="6" hidden="1"/>
    <col min="11541" max="11775" width="6.5703125" style="6" hidden="1"/>
    <col min="11776" max="11776" width="149.42578125" style="6" hidden="1"/>
    <col min="11777" max="11783" width="25.42578125" style="6" hidden="1"/>
    <col min="11784" max="11784" width="5.5703125" style="6" hidden="1"/>
    <col min="11785" max="11785" width="4.5703125" style="6" hidden="1"/>
    <col min="11786" max="11787" width="5.5703125" style="6" hidden="1"/>
    <col min="11788" max="11788" width="6.42578125" style="6" hidden="1"/>
    <col min="11789" max="11795" width="6.5703125" style="6" hidden="1"/>
    <col min="11796" max="11796" width="53.42578125" style="6" hidden="1"/>
    <col min="11797" max="12031" width="6.5703125" style="6" hidden="1"/>
    <col min="12032" max="12032" width="149.42578125" style="6" hidden="1"/>
    <col min="12033" max="12039" width="25.42578125" style="6" hidden="1"/>
    <col min="12040" max="12040" width="5.5703125" style="6" hidden="1"/>
    <col min="12041" max="12041" width="4.5703125" style="6" hidden="1"/>
    <col min="12042" max="12043" width="5.5703125" style="6" hidden="1"/>
    <col min="12044" max="12044" width="6.42578125" style="6" hidden="1"/>
    <col min="12045" max="12051" width="6.5703125" style="6" hidden="1"/>
    <col min="12052" max="12052" width="53.42578125" style="6" hidden="1"/>
    <col min="12053" max="12287" width="6.5703125" style="6" hidden="1"/>
    <col min="12288" max="12288" width="149.42578125" style="6" hidden="1"/>
    <col min="12289" max="12295" width="25.42578125" style="6" hidden="1"/>
    <col min="12296" max="12296" width="5.5703125" style="6" hidden="1"/>
    <col min="12297" max="12297" width="4.5703125" style="6" hidden="1"/>
    <col min="12298" max="12299" width="5.5703125" style="6" hidden="1"/>
    <col min="12300" max="12300" width="6.42578125" style="6" hidden="1"/>
    <col min="12301" max="12307" width="6.5703125" style="6" hidden="1"/>
    <col min="12308" max="12308" width="53.42578125" style="6" hidden="1"/>
    <col min="12309" max="12543" width="6.5703125" style="6" hidden="1"/>
    <col min="12544" max="12544" width="149.42578125" style="6" hidden="1"/>
    <col min="12545" max="12551" width="25.42578125" style="6" hidden="1"/>
    <col min="12552" max="12552" width="5.5703125" style="6" hidden="1"/>
    <col min="12553" max="12553" width="4.5703125" style="6" hidden="1"/>
    <col min="12554" max="12555" width="5.5703125" style="6" hidden="1"/>
    <col min="12556" max="12556" width="6.42578125" style="6" hidden="1"/>
    <col min="12557" max="12563" width="6.5703125" style="6" hidden="1"/>
    <col min="12564" max="12564" width="53.42578125" style="6" hidden="1"/>
    <col min="12565" max="12799" width="6.5703125" style="6" hidden="1"/>
    <col min="12800" max="12800" width="149.42578125" style="6" hidden="1"/>
    <col min="12801" max="12807" width="25.42578125" style="6" hidden="1"/>
    <col min="12808" max="12808" width="5.5703125" style="6" hidden="1"/>
    <col min="12809" max="12809" width="4.5703125" style="6" hidden="1"/>
    <col min="12810" max="12811" width="5.5703125" style="6" hidden="1"/>
    <col min="12812" max="12812" width="6.42578125" style="6" hidden="1"/>
    <col min="12813" max="12819" width="6.5703125" style="6" hidden="1"/>
    <col min="12820" max="12820" width="53.42578125" style="6" hidden="1"/>
    <col min="12821" max="13055" width="6.5703125" style="6" hidden="1"/>
    <col min="13056" max="13056" width="149.42578125" style="6" hidden="1"/>
    <col min="13057" max="13063" width="25.42578125" style="6" hidden="1"/>
    <col min="13064" max="13064" width="5.5703125" style="6" hidden="1"/>
    <col min="13065" max="13065" width="4.5703125" style="6" hidden="1"/>
    <col min="13066" max="13067" width="5.5703125" style="6" hidden="1"/>
    <col min="13068" max="13068" width="6.42578125" style="6" hidden="1"/>
    <col min="13069" max="13075" width="6.5703125" style="6" hidden="1"/>
    <col min="13076" max="13076" width="53.42578125" style="6" hidden="1"/>
    <col min="13077" max="13311" width="6.5703125" style="6" hidden="1"/>
    <col min="13312" max="13312" width="149.42578125" style="6" hidden="1"/>
    <col min="13313" max="13319" width="25.42578125" style="6" hidden="1"/>
    <col min="13320" max="13320" width="5.5703125" style="6" hidden="1"/>
    <col min="13321" max="13321" width="4.5703125" style="6" hidden="1"/>
    <col min="13322" max="13323" width="5.5703125" style="6" hidden="1"/>
    <col min="13324" max="13324" width="6.42578125" style="6" hidden="1"/>
    <col min="13325" max="13331" width="6.5703125" style="6" hidden="1"/>
    <col min="13332" max="13332" width="53.42578125" style="6" hidden="1"/>
    <col min="13333" max="13567" width="6.5703125" style="6" hidden="1"/>
    <col min="13568" max="13568" width="149.42578125" style="6" hidden="1"/>
    <col min="13569" max="13575" width="25.42578125" style="6" hidden="1"/>
    <col min="13576" max="13576" width="5.5703125" style="6" hidden="1"/>
    <col min="13577" max="13577" width="4.5703125" style="6" hidden="1"/>
    <col min="13578" max="13579" width="5.5703125" style="6" hidden="1"/>
    <col min="13580" max="13580" width="6.42578125" style="6" hidden="1"/>
    <col min="13581" max="13587" width="6.5703125" style="6" hidden="1"/>
    <col min="13588" max="13588" width="53.42578125" style="6" hidden="1"/>
    <col min="13589" max="13823" width="6.5703125" style="6" hidden="1"/>
    <col min="13824" max="13824" width="149.42578125" style="6" hidden="1"/>
    <col min="13825" max="13831" width="25.42578125" style="6" hidden="1"/>
    <col min="13832" max="13832" width="5.5703125" style="6" hidden="1"/>
    <col min="13833" max="13833" width="4.5703125" style="6" hidden="1"/>
    <col min="13834" max="13835" width="5.5703125" style="6" hidden="1"/>
    <col min="13836" max="13836" width="6.42578125" style="6" hidden="1"/>
    <col min="13837" max="13843" width="6.5703125" style="6" hidden="1"/>
    <col min="13844" max="13844" width="53.42578125" style="6" hidden="1"/>
    <col min="13845" max="14079" width="6.5703125" style="6" hidden="1"/>
    <col min="14080" max="14080" width="149.42578125" style="6" hidden="1"/>
    <col min="14081" max="14087" width="25.42578125" style="6" hidden="1"/>
    <col min="14088" max="14088" width="5.5703125" style="6" hidden="1"/>
    <col min="14089" max="14089" width="4.5703125" style="6" hidden="1"/>
    <col min="14090" max="14091" width="5.5703125" style="6" hidden="1"/>
    <col min="14092" max="14092" width="6.42578125" style="6" hidden="1"/>
    <col min="14093" max="14099" width="6.5703125" style="6" hidden="1"/>
    <col min="14100" max="14100" width="53.42578125" style="6" hidden="1"/>
    <col min="14101" max="14335" width="6.5703125" style="6" hidden="1"/>
    <col min="14336" max="14336" width="149.42578125" style="6" hidden="1"/>
    <col min="14337" max="14343" width="25.42578125" style="6" hidden="1"/>
    <col min="14344" max="14344" width="5.5703125" style="6" hidden="1"/>
    <col min="14345" max="14345" width="4.5703125" style="6" hidden="1"/>
    <col min="14346" max="14347" width="5.5703125" style="6" hidden="1"/>
    <col min="14348" max="14348" width="6.42578125" style="6" hidden="1"/>
    <col min="14349" max="14355" width="6.5703125" style="6" hidden="1"/>
    <col min="14356" max="14356" width="53.42578125" style="6" hidden="1"/>
    <col min="14357" max="14591" width="6.5703125" style="6" hidden="1"/>
    <col min="14592" max="14592" width="149.42578125" style="6" hidden="1"/>
    <col min="14593" max="14599" width="25.42578125" style="6" hidden="1"/>
    <col min="14600" max="14600" width="5.5703125" style="6" hidden="1"/>
    <col min="14601" max="14601" width="4.5703125" style="6" hidden="1"/>
    <col min="14602" max="14603" width="5.5703125" style="6" hidden="1"/>
    <col min="14604" max="14604" width="6.42578125" style="6" hidden="1"/>
    <col min="14605" max="14611" width="6.5703125" style="6" hidden="1"/>
    <col min="14612" max="14612" width="53.42578125" style="6" hidden="1"/>
    <col min="14613" max="14847" width="6.5703125" style="6" hidden="1"/>
    <col min="14848" max="14848" width="149.42578125" style="6" hidden="1"/>
    <col min="14849" max="14855" width="25.42578125" style="6" hidden="1"/>
    <col min="14856" max="14856" width="5.5703125" style="6" hidden="1"/>
    <col min="14857" max="14857" width="4.5703125" style="6" hidden="1"/>
    <col min="14858" max="14859" width="5.5703125" style="6" hidden="1"/>
    <col min="14860" max="14860" width="6.42578125" style="6" hidden="1"/>
    <col min="14861" max="14867" width="6.5703125" style="6" hidden="1"/>
    <col min="14868" max="14868" width="53.42578125" style="6" hidden="1"/>
    <col min="14869" max="15103" width="6.5703125" style="6" hidden="1"/>
    <col min="15104" max="15104" width="149.42578125" style="6" hidden="1"/>
    <col min="15105" max="15111" width="25.42578125" style="6" hidden="1"/>
    <col min="15112" max="15112" width="5.5703125" style="6" hidden="1"/>
    <col min="15113" max="15113" width="4.5703125" style="6" hidden="1"/>
    <col min="15114" max="15115" width="5.5703125" style="6" hidden="1"/>
    <col min="15116" max="15116" width="6.42578125" style="6" hidden="1"/>
    <col min="15117" max="15123" width="6.5703125" style="6" hidden="1"/>
    <col min="15124" max="15124" width="53.42578125" style="6" hidden="1"/>
    <col min="15125" max="15359" width="6.5703125" style="6" hidden="1"/>
    <col min="15360" max="15360" width="149.42578125" style="6" hidden="1"/>
    <col min="15361" max="15367" width="25.42578125" style="6" hidden="1"/>
    <col min="15368" max="15368" width="5.5703125" style="6" hidden="1"/>
    <col min="15369" max="15369" width="4.5703125" style="6" hidden="1"/>
    <col min="15370" max="15371" width="5.5703125" style="6" hidden="1"/>
    <col min="15372" max="15372" width="6.42578125" style="6" hidden="1"/>
    <col min="15373" max="15379" width="6.5703125" style="6" hidden="1"/>
    <col min="15380" max="15380" width="53.42578125" style="6" hidden="1"/>
    <col min="15381" max="15615" width="6.5703125" style="6" hidden="1"/>
    <col min="15616" max="15616" width="149.42578125" style="6" hidden="1"/>
    <col min="15617" max="15623" width="25.42578125" style="6" hidden="1"/>
    <col min="15624" max="15624" width="5.5703125" style="6" hidden="1"/>
    <col min="15625" max="15625" width="4.5703125" style="6" hidden="1"/>
    <col min="15626" max="15627" width="5.5703125" style="6" hidden="1"/>
    <col min="15628" max="15628" width="6.42578125" style="6" hidden="1"/>
    <col min="15629" max="15635" width="6.5703125" style="6" hidden="1"/>
    <col min="15636" max="15636" width="53.42578125" style="6" hidden="1"/>
    <col min="15637" max="15871" width="6.5703125" style="6" hidden="1"/>
    <col min="15872" max="15872" width="149.42578125" style="6" hidden="1"/>
    <col min="15873" max="15879" width="25.42578125" style="6" hidden="1"/>
    <col min="15880" max="15880" width="5.5703125" style="6" hidden="1"/>
    <col min="15881" max="15881" width="4.5703125" style="6" hidden="1"/>
    <col min="15882" max="15883" width="5.5703125" style="6" hidden="1"/>
    <col min="15884" max="15884" width="6.42578125" style="6" hidden="1"/>
    <col min="15885" max="15891" width="6.5703125" style="6" hidden="1"/>
    <col min="15892" max="15892" width="53.42578125" style="6" hidden="1"/>
    <col min="15893" max="16127" width="6.5703125" style="6" hidden="1"/>
    <col min="16128" max="16128" width="149.42578125" style="6" hidden="1"/>
    <col min="16129" max="16135" width="25.42578125" style="6" hidden="1"/>
    <col min="16136" max="16136" width="5.5703125" style="6" hidden="1"/>
    <col min="16137" max="16137" width="4.5703125" style="6" hidden="1"/>
    <col min="16138" max="16139" width="5.5703125" style="6" hidden="1"/>
    <col min="16140" max="16140" width="6.42578125" style="6" hidden="1"/>
    <col min="16141" max="16147" width="6.5703125" style="6" hidden="1"/>
    <col min="16148" max="16148" width="53.42578125" style="6" hidden="1"/>
    <col min="16149" max="16149" width="6.5703125" style="6" hidden="1"/>
    <col min="16150" max="16150" width="53.42578125" style="6" hidden="1"/>
    <col min="16151" max="16151" width="6.5703125" style="6" hidden="1"/>
    <col min="16152" max="16153" width="53.42578125" style="6" hidden="1"/>
    <col min="16154" max="16384" width="6.5703125" style="6" hidden="1"/>
  </cols>
  <sheetData>
    <row r="1" spans="1:254" ht="12" customHeight="1">
      <c r="A1" s="277"/>
      <c r="B1" s="303" t="s">
        <v>127</v>
      </c>
      <c r="C1" s="103"/>
      <c r="D1" s="103"/>
      <c r="E1" s="103"/>
      <c r="F1" s="103"/>
      <c r="G1" s="103"/>
      <c r="H1" s="158"/>
      <c r="I1" s="158"/>
      <c r="J1" s="158"/>
      <c r="K1" s="158"/>
      <c r="L1" s="158"/>
      <c r="M1" s="158"/>
      <c r="N1" s="158"/>
      <c r="O1" s="158"/>
      <c r="P1" s="158"/>
      <c r="Q1" s="158"/>
      <c r="R1" s="158"/>
      <c r="S1" s="158"/>
    </row>
    <row r="2" spans="1:254" s="995" customFormat="1" ht="20.100000000000001" customHeight="1">
      <c r="A2" s="1002"/>
      <c r="B2" s="1003" t="s">
        <v>128</v>
      </c>
      <c r="C2" s="1004"/>
      <c r="D2" s="1004"/>
      <c r="E2" s="1004"/>
      <c r="F2" s="1004"/>
      <c r="G2" s="1005"/>
      <c r="H2" s="1006"/>
      <c r="I2" s="1007"/>
      <c r="J2" s="1008"/>
    </row>
    <row r="3" spans="1:254" s="63" customFormat="1" ht="12.75">
      <c r="A3" s="100"/>
      <c r="B3" s="1749" t="s">
        <v>129</v>
      </c>
      <c r="C3" s="1831" t="str">
        <f>CurrQtr</f>
        <v>Q2 2022</v>
      </c>
      <c r="D3" s="1832" t="s">
        <v>3</v>
      </c>
      <c r="E3" s="1833" t="s">
        <v>130</v>
      </c>
      <c r="F3" s="1833" t="s">
        <v>131</v>
      </c>
      <c r="G3" s="1834" t="s">
        <v>132</v>
      </c>
      <c r="H3" s="104"/>
      <c r="I3" s="62"/>
    </row>
    <row r="4" spans="1:254" s="312" customFormat="1" ht="15">
      <c r="A4" s="277"/>
      <c r="B4" s="1014" t="s">
        <v>134</v>
      </c>
      <c r="C4" s="1015">
        <v>51547</v>
      </c>
      <c r="D4" s="1016">
        <v>52150</v>
      </c>
      <c r="E4" s="1017">
        <v>51010</v>
      </c>
      <c r="F4" s="1017">
        <v>50465</v>
      </c>
      <c r="G4" s="1018">
        <v>49697</v>
      </c>
      <c r="H4" s="105"/>
      <c r="I4" s="65"/>
    </row>
    <row r="5" spans="1:254" s="312" customFormat="1" ht="15">
      <c r="A5" s="277"/>
      <c r="B5" s="405" t="s">
        <v>135</v>
      </c>
      <c r="C5" s="393">
        <v>57201</v>
      </c>
      <c r="D5" s="399">
        <v>57911</v>
      </c>
      <c r="E5" s="307">
        <v>57915</v>
      </c>
      <c r="F5" s="307">
        <v>56630</v>
      </c>
      <c r="G5" s="979">
        <v>55152</v>
      </c>
      <c r="H5" s="105"/>
      <c r="I5" s="65"/>
    </row>
    <row r="6" spans="1:254" s="312" customFormat="1" ht="15">
      <c r="A6" s="277"/>
      <c r="B6" s="405" t="s">
        <v>136</v>
      </c>
      <c r="C6" s="393">
        <v>66628</v>
      </c>
      <c r="D6" s="399">
        <v>65527</v>
      </c>
      <c r="E6" s="307">
        <v>66101</v>
      </c>
      <c r="F6" s="307">
        <v>65101</v>
      </c>
      <c r="G6" s="979">
        <v>63686</v>
      </c>
      <c r="H6" s="105"/>
      <c r="I6" s="65"/>
    </row>
    <row r="7" spans="1:254" s="312" customFormat="1" ht="14.1" customHeight="1">
      <c r="A7" s="277"/>
      <c r="B7" s="405" t="s">
        <v>137</v>
      </c>
      <c r="C7" s="393">
        <v>133841</v>
      </c>
      <c r="D7" s="399">
        <v>122613</v>
      </c>
      <c r="E7" s="307">
        <v>115681</v>
      </c>
      <c r="F7" s="307">
        <v>104759</v>
      </c>
      <c r="G7" s="979">
        <v>97870</v>
      </c>
      <c r="H7" s="105"/>
      <c r="I7" s="65"/>
    </row>
    <row r="8" spans="1:254" s="312" customFormat="1" ht="15">
      <c r="A8" s="277"/>
      <c r="B8" s="406" t="s">
        <v>138</v>
      </c>
      <c r="C8" s="393"/>
      <c r="D8" s="399"/>
      <c r="E8" s="307"/>
      <c r="F8" s="307"/>
      <c r="G8" s="979"/>
      <c r="H8" s="105"/>
      <c r="I8" s="65"/>
    </row>
    <row r="9" spans="1:254" s="313" customFormat="1" ht="12.75">
      <c r="A9" s="278"/>
      <c r="B9" s="407" t="s">
        <v>139</v>
      </c>
      <c r="C9" s="393">
        <v>445273</v>
      </c>
      <c r="D9" s="399">
        <v>433682</v>
      </c>
      <c r="E9" s="307">
        <v>416105</v>
      </c>
      <c r="F9" s="307">
        <v>414169</v>
      </c>
      <c r="G9" s="979">
        <v>404727</v>
      </c>
      <c r="H9" s="105"/>
      <c r="I9" s="65"/>
      <c r="J9" s="312"/>
      <c r="K9" s="312"/>
      <c r="L9" s="312"/>
      <c r="M9" s="312"/>
      <c r="N9" s="312"/>
      <c r="O9" s="312"/>
      <c r="P9" s="312"/>
      <c r="Q9" s="312"/>
      <c r="R9" s="312"/>
      <c r="S9" s="312"/>
      <c r="T9" s="312"/>
      <c r="U9" s="312"/>
      <c r="V9" s="312"/>
      <c r="W9" s="312"/>
      <c r="X9" s="312"/>
      <c r="Y9" s="312"/>
      <c r="Z9" s="312"/>
      <c r="AA9" s="312"/>
      <c r="AB9" s="312"/>
      <c r="AC9" s="312"/>
      <c r="AD9" s="312"/>
      <c r="AE9" s="312"/>
      <c r="AF9" s="312"/>
      <c r="AG9" s="312"/>
      <c r="AH9" s="312"/>
      <c r="AI9" s="312"/>
      <c r="AJ9" s="312"/>
      <c r="AK9" s="312"/>
      <c r="AL9" s="312"/>
      <c r="AM9" s="312"/>
      <c r="AN9" s="312"/>
      <c r="AO9" s="312"/>
      <c r="AP9" s="312"/>
      <c r="AQ9" s="312"/>
      <c r="AR9" s="312"/>
      <c r="AS9" s="312"/>
      <c r="AT9" s="312"/>
      <c r="AU9" s="312"/>
      <c r="AV9" s="312"/>
      <c r="AW9" s="312"/>
      <c r="AX9" s="312"/>
      <c r="AY9" s="312"/>
      <c r="AZ9" s="312"/>
      <c r="BA9" s="312"/>
      <c r="BB9" s="312"/>
      <c r="BC9" s="312"/>
      <c r="BD9" s="312"/>
      <c r="BE9" s="312"/>
      <c r="BF9" s="312"/>
      <c r="BG9" s="312"/>
      <c r="BH9" s="312"/>
      <c r="BI9" s="312"/>
      <c r="BJ9" s="312"/>
      <c r="BK9" s="312"/>
      <c r="BL9" s="312"/>
      <c r="BM9" s="312"/>
      <c r="BN9" s="312"/>
      <c r="BO9" s="312"/>
      <c r="BP9" s="312"/>
      <c r="BQ9" s="312"/>
      <c r="BR9" s="312"/>
      <c r="BS9" s="312"/>
      <c r="BT9" s="312"/>
      <c r="BU9" s="312"/>
      <c r="BV9" s="312"/>
      <c r="BW9" s="312"/>
      <c r="BX9" s="312"/>
      <c r="BY9" s="312"/>
      <c r="BZ9" s="312"/>
      <c r="CA9" s="312"/>
      <c r="CB9" s="312"/>
      <c r="CC9" s="312"/>
      <c r="CD9" s="312"/>
      <c r="CE9" s="312"/>
      <c r="CF9" s="312"/>
      <c r="CG9" s="312"/>
      <c r="CH9" s="312"/>
      <c r="CI9" s="312"/>
      <c r="CJ9" s="312"/>
      <c r="CK9" s="312"/>
      <c r="CL9" s="312"/>
      <c r="CM9" s="312"/>
      <c r="CN9" s="312"/>
      <c r="CO9" s="312"/>
      <c r="CP9" s="312"/>
      <c r="CQ9" s="312"/>
      <c r="CR9" s="312"/>
      <c r="CS9" s="312"/>
      <c r="CT9" s="312"/>
      <c r="CU9" s="312"/>
      <c r="CV9" s="312"/>
      <c r="CW9" s="312"/>
      <c r="CX9" s="312"/>
      <c r="CY9" s="312"/>
      <c r="CZ9" s="312"/>
      <c r="DA9" s="312"/>
      <c r="DB9" s="312"/>
      <c r="DC9" s="312"/>
      <c r="DD9" s="312"/>
      <c r="DE9" s="312"/>
      <c r="DF9" s="312"/>
      <c r="DG9" s="312"/>
      <c r="DH9" s="312"/>
      <c r="DI9" s="312"/>
      <c r="DJ9" s="312"/>
      <c r="DK9" s="312"/>
      <c r="DL9" s="312"/>
      <c r="DM9" s="312"/>
      <c r="DN9" s="312"/>
      <c r="DO9" s="312"/>
      <c r="DP9" s="312"/>
      <c r="DQ9" s="312"/>
      <c r="DR9" s="312"/>
      <c r="DS9" s="312"/>
      <c r="DT9" s="312"/>
      <c r="DU9" s="312"/>
      <c r="DV9" s="312"/>
      <c r="DW9" s="312"/>
      <c r="DX9" s="312"/>
      <c r="DY9" s="312"/>
      <c r="DZ9" s="312"/>
      <c r="EA9" s="312"/>
      <c r="EB9" s="312"/>
      <c r="EC9" s="312"/>
      <c r="ED9" s="312"/>
      <c r="EE9" s="312"/>
      <c r="EF9" s="312"/>
      <c r="EG9" s="312"/>
      <c r="EH9" s="312"/>
      <c r="EI9" s="312"/>
      <c r="EJ9" s="312"/>
      <c r="EK9" s="312"/>
      <c r="EL9" s="312"/>
      <c r="EM9" s="312"/>
      <c r="EN9" s="312"/>
      <c r="EO9" s="312"/>
      <c r="EP9" s="312"/>
      <c r="EQ9" s="312"/>
      <c r="ER9" s="312"/>
      <c r="ES9" s="312"/>
      <c r="ET9" s="312"/>
      <c r="EU9" s="312"/>
      <c r="EV9" s="312"/>
      <c r="EW9" s="312"/>
      <c r="EX9" s="312"/>
      <c r="EY9" s="312"/>
      <c r="EZ9" s="312"/>
      <c r="FA9" s="312"/>
      <c r="FB9" s="312"/>
      <c r="FC9" s="312"/>
      <c r="FD9" s="312"/>
      <c r="FE9" s="312"/>
      <c r="FF9" s="312"/>
      <c r="FG9" s="312"/>
      <c r="FH9" s="312"/>
      <c r="FI9" s="312"/>
      <c r="FJ9" s="312"/>
      <c r="FK9" s="312"/>
      <c r="FL9" s="312"/>
      <c r="FM9" s="312"/>
      <c r="FN9" s="312"/>
      <c r="FO9" s="312"/>
      <c r="FP9" s="312"/>
      <c r="FQ9" s="312"/>
      <c r="FR9" s="312"/>
      <c r="FS9" s="312"/>
      <c r="FT9" s="312"/>
      <c r="FU9" s="312"/>
      <c r="FV9" s="312"/>
      <c r="FW9" s="312"/>
      <c r="FX9" s="312"/>
      <c r="FY9" s="312"/>
      <c r="FZ9" s="312"/>
      <c r="GA9" s="312"/>
      <c r="GB9" s="312"/>
      <c r="GC9" s="312"/>
      <c r="GD9" s="312"/>
      <c r="GE9" s="312"/>
      <c r="GF9" s="312"/>
      <c r="GG9" s="312"/>
      <c r="GH9" s="312"/>
      <c r="GI9" s="312"/>
      <c r="GJ9" s="312"/>
      <c r="GK9" s="312"/>
      <c r="GL9" s="312"/>
      <c r="GM9" s="312"/>
      <c r="GN9" s="312"/>
      <c r="GO9" s="312"/>
      <c r="GP9" s="312"/>
      <c r="GQ9" s="312"/>
      <c r="GR9" s="312"/>
      <c r="GS9" s="312"/>
      <c r="GT9" s="312"/>
      <c r="GU9" s="312"/>
      <c r="GV9" s="312"/>
      <c r="GW9" s="312"/>
      <c r="GX9" s="312"/>
      <c r="GY9" s="312"/>
      <c r="GZ9" s="312"/>
      <c r="HA9" s="312"/>
      <c r="HB9" s="312"/>
      <c r="HC9" s="312"/>
      <c r="HD9" s="312"/>
      <c r="HE9" s="312"/>
      <c r="HF9" s="312"/>
      <c r="HG9" s="312"/>
      <c r="HH9" s="312"/>
      <c r="HI9" s="312"/>
      <c r="HJ9" s="312"/>
      <c r="HK9" s="312"/>
      <c r="HL9" s="312"/>
      <c r="HM9" s="312"/>
      <c r="HN9" s="312"/>
      <c r="HO9" s="312"/>
      <c r="HP9" s="312"/>
      <c r="HQ9" s="312"/>
      <c r="HR9" s="312"/>
      <c r="HS9" s="312"/>
      <c r="HT9" s="312"/>
      <c r="HU9" s="312"/>
      <c r="HV9" s="312"/>
      <c r="HW9" s="312"/>
      <c r="HX9" s="312"/>
      <c r="HY9" s="312"/>
      <c r="HZ9" s="312"/>
      <c r="IA9" s="312"/>
      <c r="IB9" s="312"/>
      <c r="IC9" s="312"/>
      <c r="ID9" s="312"/>
      <c r="IE9" s="312"/>
      <c r="IF9" s="312"/>
      <c r="IG9" s="312"/>
      <c r="IH9" s="312"/>
      <c r="II9" s="312"/>
      <c r="IJ9" s="312"/>
      <c r="IK9" s="312"/>
      <c r="IL9" s="312"/>
      <c r="IM9" s="312"/>
      <c r="IN9" s="312"/>
      <c r="IO9" s="312"/>
      <c r="IP9" s="312"/>
      <c r="IQ9" s="312"/>
      <c r="IR9" s="312"/>
      <c r="IS9" s="312"/>
      <c r="IT9" s="312"/>
    </row>
    <row r="10" spans="1:254" s="313" customFormat="1" ht="19.350000000000001" customHeight="1">
      <c r="A10" s="279"/>
      <c r="B10" s="408" t="s">
        <v>140</v>
      </c>
      <c r="C10" s="394"/>
      <c r="D10" s="400"/>
      <c r="E10" s="308"/>
      <c r="F10" s="308"/>
      <c r="G10" s="980"/>
      <c r="H10" s="105"/>
      <c r="I10" s="64"/>
      <c r="AC10" s="312"/>
    </row>
    <row r="11" spans="1:254" s="313" customFormat="1" ht="12.75">
      <c r="A11" s="278"/>
      <c r="B11" s="407" t="s">
        <v>141</v>
      </c>
      <c r="C11" s="394">
        <v>11.6</v>
      </c>
      <c r="D11" s="400">
        <v>12</v>
      </c>
      <c r="E11" s="308">
        <v>12.3</v>
      </c>
      <c r="F11" s="308">
        <v>12.2</v>
      </c>
      <c r="G11" s="980">
        <v>12.3</v>
      </c>
      <c r="H11" s="106"/>
      <c r="I11" s="64"/>
      <c r="AC11" s="312"/>
    </row>
    <row r="12" spans="1:254" s="313" customFormat="1" ht="12.75">
      <c r="A12" s="278"/>
      <c r="B12" s="407" t="s">
        <v>142</v>
      </c>
      <c r="C12" s="394">
        <v>12.8</v>
      </c>
      <c r="D12" s="400">
        <v>13.4</v>
      </c>
      <c r="E12" s="308">
        <v>13.9</v>
      </c>
      <c r="F12" s="308">
        <v>13.7</v>
      </c>
      <c r="G12" s="980">
        <v>13.6</v>
      </c>
      <c r="H12" s="106"/>
      <c r="I12" s="64"/>
    </row>
    <row r="13" spans="1:254" s="313" customFormat="1" ht="12.75">
      <c r="A13" s="278"/>
      <c r="B13" s="407" t="s">
        <v>143</v>
      </c>
      <c r="C13" s="394">
        <v>15</v>
      </c>
      <c r="D13" s="400">
        <v>15.1</v>
      </c>
      <c r="E13" s="308">
        <v>15.9</v>
      </c>
      <c r="F13" s="308">
        <v>15.7</v>
      </c>
      <c r="G13" s="980">
        <v>15.7</v>
      </c>
      <c r="H13" s="106"/>
      <c r="I13" s="64"/>
    </row>
    <row r="14" spans="1:254" s="313" customFormat="1" ht="15">
      <c r="A14" s="278"/>
      <c r="B14" s="409" t="s">
        <v>144</v>
      </c>
      <c r="C14" s="394">
        <v>30.1</v>
      </c>
      <c r="D14" s="400">
        <v>28.3</v>
      </c>
      <c r="E14" s="308">
        <v>27.8</v>
      </c>
      <c r="F14" s="308">
        <v>25.3</v>
      </c>
      <c r="G14" s="980">
        <v>24.2</v>
      </c>
      <c r="H14" s="106"/>
      <c r="I14" s="64"/>
    </row>
    <row r="15" spans="1:254" s="313" customFormat="1" ht="15">
      <c r="A15" s="279"/>
      <c r="B15" s="410" t="s">
        <v>145</v>
      </c>
      <c r="C15" s="395"/>
      <c r="D15" s="401"/>
      <c r="E15" s="309"/>
      <c r="F15" s="309"/>
      <c r="G15" s="981"/>
      <c r="H15" s="107"/>
      <c r="I15" s="64"/>
    </row>
    <row r="16" spans="1:254" s="313" customFormat="1" ht="12.75">
      <c r="A16" s="278"/>
      <c r="B16" s="411" t="s">
        <v>146</v>
      </c>
      <c r="C16" s="396">
        <v>1360184.4042305592</v>
      </c>
      <c r="D16" s="402">
        <v>1308246.5277406466</v>
      </c>
      <c r="E16" s="310">
        <v>1201766.3930164108</v>
      </c>
      <c r="F16" s="310">
        <v>1191993.0544520335</v>
      </c>
      <c r="G16" s="982">
        <v>1180223</v>
      </c>
      <c r="H16" s="108"/>
      <c r="I16" s="64"/>
    </row>
    <row r="17" spans="1:13" s="313" customFormat="1" ht="12.75">
      <c r="A17" s="278"/>
      <c r="B17" s="411" t="s">
        <v>147</v>
      </c>
      <c r="C17" s="397">
        <v>4.2</v>
      </c>
      <c r="D17" s="403">
        <v>4.4000000000000004</v>
      </c>
      <c r="E17" s="311">
        <v>4.8</v>
      </c>
      <c r="F17" s="311">
        <v>4.8</v>
      </c>
      <c r="G17" s="983">
        <v>4.7</v>
      </c>
      <c r="H17" s="109"/>
      <c r="I17" s="64"/>
    </row>
    <row r="18" spans="1:13" s="313" customFormat="1" ht="15">
      <c r="A18" s="278"/>
      <c r="B18" s="411" t="s">
        <v>148</v>
      </c>
      <c r="C18" s="397">
        <v>9.8000000000000007</v>
      </c>
      <c r="D18" s="403">
        <v>9.4</v>
      </c>
      <c r="E18" s="311">
        <v>9.6</v>
      </c>
      <c r="F18" s="311">
        <v>8.8000000000000007</v>
      </c>
      <c r="G18" s="983">
        <v>8.3000000000000007</v>
      </c>
      <c r="H18" s="106"/>
      <c r="I18" s="64"/>
    </row>
    <row r="19" spans="1:13" s="313" customFormat="1" ht="12.75">
      <c r="A19" s="279"/>
      <c r="B19" s="410" t="s">
        <v>149</v>
      </c>
      <c r="C19" s="395"/>
      <c r="D19" s="401"/>
      <c r="E19" s="309"/>
      <c r="F19" s="309"/>
      <c r="G19" s="981"/>
      <c r="H19" s="107"/>
      <c r="I19" s="64"/>
    </row>
    <row r="20" spans="1:13" s="313" customFormat="1" ht="12.75">
      <c r="A20" s="278"/>
      <c r="B20" s="411" t="s">
        <v>150</v>
      </c>
      <c r="C20" s="394">
        <v>8</v>
      </c>
      <c r="D20" s="400">
        <v>8</v>
      </c>
      <c r="E20" s="308">
        <v>8</v>
      </c>
      <c r="F20" s="308">
        <v>8</v>
      </c>
      <c r="G20" s="980">
        <v>8</v>
      </c>
      <c r="H20" s="106"/>
      <c r="I20" s="64"/>
    </row>
    <row r="21" spans="1:13" s="313" customFormat="1" ht="12.75">
      <c r="A21" s="278"/>
      <c r="B21" s="411" t="s">
        <v>151</v>
      </c>
      <c r="C21" s="394">
        <v>9.5</v>
      </c>
      <c r="D21" s="400">
        <v>9.5</v>
      </c>
      <c r="E21" s="308">
        <v>9.5</v>
      </c>
      <c r="F21" s="308">
        <v>9.5</v>
      </c>
      <c r="G21" s="980">
        <v>9.5</v>
      </c>
      <c r="H21" s="106"/>
      <c r="I21" s="64"/>
    </row>
    <row r="22" spans="1:13" s="313" customFormat="1" ht="12.75">
      <c r="A22" s="278"/>
      <c r="B22" s="411" t="s">
        <v>152</v>
      </c>
      <c r="C22" s="394">
        <v>11.5</v>
      </c>
      <c r="D22" s="400">
        <v>11.5</v>
      </c>
      <c r="E22" s="308">
        <v>11.5</v>
      </c>
      <c r="F22" s="308">
        <v>11.5</v>
      </c>
      <c r="G22" s="980">
        <v>11.5</v>
      </c>
      <c r="H22" s="106"/>
      <c r="I22" s="64"/>
    </row>
    <row r="23" spans="1:13" s="313" customFormat="1" ht="12.75">
      <c r="A23" s="278"/>
      <c r="B23" s="411" t="s">
        <v>153</v>
      </c>
      <c r="C23" s="397">
        <v>3</v>
      </c>
      <c r="D23" s="403">
        <v>3</v>
      </c>
      <c r="E23" s="311">
        <v>3</v>
      </c>
      <c r="F23" s="311">
        <v>3</v>
      </c>
      <c r="G23" s="983">
        <v>3</v>
      </c>
      <c r="H23" s="109"/>
      <c r="I23" s="64"/>
    </row>
    <row r="24" spans="1:13" s="313" customFormat="1" ht="12.75">
      <c r="A24" s="278"/>
      <c r="B24" s="411" t="s">
        <v>154</v>
      </c>
      <c r="C24" s="397">
        <v>21.5</v>
      </c>
      <c r="D24" s="403">
        <v>21.5</v>
      </c>
      <c r="E24" s="311" t="s">
        <v>155</v>
      </c>
      <c r="F24" s="311" t="s">
        <v>155</v>
      </c>
      <c r="G24" s="983" t="s">
        <v>155</v>
      </c>
      <c r="H24" s="106"/>
      <c r="I24" s="64"/>
    </row>
    <row r="25" spans="1:13" s="313" customFormat="1" ht="12.75">
      <c r="A25" s="278"/>
      <c r="B25" s="411" t="s">
        <v>156</v>
      </c>
      <c r="C25" s="398">
        <v>6.75</v>
      </c>
      <c r="D25" s="1840">
        <v>6.75</v>
      </c>
      <c r="E25" s="311" t="s">
        <v>155</v>
      </c>
      <c r="F25" s="311" t="s">
        <v>155</v>
      </c>
      <c r="G25" s="983" t="s">
        <v>155</v>
      </c>
      <c r="H25" s="106"/>
      <c r="I25" s="64"/>
    </row>
    <row r="26" spans="1:13" s="313" customFormat="1" ht="12.75">
      <c r="A26" s="279"/>
      <c r="B26" s="410" t="s">
        <v>157</v>
      </c>
      <c r="C26" s="394"/>
      <c r="D26" s="400"/>
      <c r="E26" s="308"/>
      <c r="F26" s="308"/>
      <c r="G26" s="980"/>
      <c r="H26" s="105"/>
      <c r="I26" s="64"/>
    </row>
    <row r="27" spans="1:13" s="313" customFormat="1" ht="12.75">
      <c r="A27" s="277"/>
      <c r="B27" s="411" t="s">
        <v>158</v>
      </c>
      <c r="C27" s="396">
        <v>0</v>
      </c>
      <c r="D27" s="402">
        <v>0</v>
      </c>
      <c r="E27" s="310">
        <v>10</v>
      </c>
      <c r="F27" s="310">
        <v>10</v>
      </c>
      <c r="G27" s="982">
        <v>10</v>
      </c>
      <c r="H27" s="110"/>
      <c r="I27" s="64"/>
    </row>
    <row r="28" spans="1:13" s="313" customFormat="1" ht="12.75">
      <c r="A28" s="278"/>
      <c r="B28" s="411" t="s">
        <v>159</v>
      </c>
      <c r="C28" s="396">
        <v>750</v>
      </c>
      <c r="D28" s="402">
        <v>750</v>
      </c>
      <c r="E28" s="310">
        <v>97</v>
      </c>
      <c r="F28" s="310">
        <v>97</v>
      </c>
      <c r="G28" s="982">
        <v>97</v>
      </c>
      <c r="H28" s="110"/>
      <c r="I28" s="64"/>
    </row>
    <row r="29" spans="1:13" s="313" customFormat="1" ht="12.75">
      <c r="A29" s="278"/>
      <c r="B29" s="411" t="s">
        <v>160</v>
      </c>
      <c r="C29" s="396">
        <v>0</v>
      </c>
      <c r="D29" s="402">
        <v>0</v>
      </c>
      <c r="E29" s="310">
        <v>10</v>
      </c>
      <c r="F29" s="310">
        <v>10</v>
      </c>
      <c r="G29" s="982">
        <v>10</v>
      </c>
      <c r="H29" s="110"/>
      <c r="I29" s="312"/>
      <c r="J29" s="66"/>
      <c r="M29" s="312"/>
    </row>
    <row r="30" spans="1:13" s="63" customFormat="1" ht="12.75">
      <c r="A30" s="278"/>
      <c r="B30" s="412" t="s">
        <v>161</v>
      </c>
      <c r="C30" s="404">
        <v>250.09345063999999</v>
      </c>
      <c r="D30" s="1798">
        <v>249.90288321</v>
      </c>
      <c r="E30" s="984">
        <v>0</v>
      </c>
      <c r="F30" s="984">
        <v>0</v>
      </c>
      <c r="G30" s="985">
        <v>0</v>
      </c>
      <c r="H30" s="111"/>
      <c r="I30" s="314"/>
      <c r="J30" s="67"/>
    </row>
    <row r="31" spans="1:13" s="63" customFormat="1" ht="3.75" customHeight="1">
      <c r="A31" s="278"/>
      <c r="B31" s="304"/>
      <c r="C31" s="305"/>
      <c r="D31" s="306"/>
      <c r="E31" s="306"/>
      <c r="F31" s="306"/>
      <c r="G31" s="306"/>
      <c r="H31" s="111"/>
      <c r="I31" s="314"/>
      <c r="J31" s="67"/>
    </row>
    <row r="32" spans="1:13" s="43" customFormat="1" ht="16.5" customHeight="1">
      <c r="A32" s="92"/>
      <c r="B32" s="1770" t="s">
        <v>1441</v>
      </c>
      <c r="C32" s="319"/>
      <c r="D32" s="319"/>
      <c r="E32" s="319"/>
      <c r="F32" s="319"/>
      <c r="G32" s="319"/>
      <c r="H32" s="319"/>
      <c r="I32" s="68"/>
      <c r="J32" s="315"/>
    </row>
    <row r="33" spans="1:13" s="43" customFormat="1" ht="15" customHeight="1">
      <c r="A33" s="92"/>
      <c r="B33" s="1770" t="s">
        <v>1442</v>
      </c>
      <c r="C33" s="319"/>
      <c r="D33" s="319"/>
      <c r="E33" s="319"/>
      <c r="F33" s="319"/>
      <c r="G33" s="319"/>
      <c r="H33" s="319"/>
      <c r="I33" s="68"/>
      <c r="J33" s="315"/>
    </row>
    <row r="34" spans="1:13" s="43" customFormat="1" ht="16.5" customHeight="1">
      <c r="A34" s="92"/>
      <c r="B34" s="1770" t="s">
        <v>1443</v>
      </c>
      <c r="C34" s="319"/>
      <c r="D34" s="319"/>
      <c r="E34" s="319"/>
      <c r="F34" s="319"/>
      <c r="G34" s="319"/>
      <c r="H34" s="319"/>
      <c r="I34" s="68"/>
      <c r="J34" s="315"/>
    </row>
    <row r="35" spans="1:13" s="43" customFormat="1" ht="15.95" customHeight="1">
      <c r="A35" s="92"/>
      <c r="B35" s="43" t="s">
        <v>162</v>
      </c>
      <c r="C35" s="319"/>
      <c r="D35" s="319"/>
      <c r="E35" s="319"/>
      <c r="F35" s="319"/>
      <c r="G35" s="319"/>
      <c r="H35" s="319"/>
    </row>
    <row r="36" spans="1:13" s="63" customFormat="1" ht="39.75" hidden="1" customHeight="1">
      <c r="J36" s="316"/>
      <c r="M36" s="317"/>
    </row>
    <row r="37" spans="1:13" s="43" customFormat="1" ht="60.75" hidden="1" customHeight="1">
      <c r="M37" s="50"/>
    </row>
    <row r="38" spans="1:13" s="43" customFormat="1" ht="57" hidden="1" customHeight="1">
      <c r="M38" s="50"/>
    </row>
    <row r="39" spans="1:13" s="43" customFormat="1" ht="12.75" hidden="1">
      <c r="A39" s="318"/>
    </row>
    <row r="40" spans="1:13" s="43" customFormat="1" ht="12.75" hidden="1">
      <c r="A40" s="318"/>
    </row>
    <row r="41" spans="1:13" s="43" customFormat="1" ht="12.75" hidden="1">
      <c r="A41" s="318"/>
      <c r="M41" s="50"/>
    </row>
    <row r="42" spans="1:13" s="43" customFormat="1" ht="12.75" hidden="1">
      <c r="A42" s="318"/>
    </row>
    <row r="43" spans="1:13" s="43" customFormat="1" ht="12.75" hidden="1">
      <c r="A43" s="318"/>
    </row>
    <row r="44" spans="1:13" s="43" customFormat="1" ht="12.75" hidden="1">
      <c r="A44" s="318"/>
    </row>
    <row r="45" spans="1:13" s="43" customFormat="1" ht="12.75" hidden="1">
      <c r="A45" s="318"/>
    </row>
    <row r="46" spans="1:13" s="43" customFormat="1" ht="12.75" hidden="1">
      <c r="A46" s="318"/>
    </row>
    <row r="47" spans="1:13" s="43" customFormat="1" ht="12.75" hidden="1">
      <c r="A47" s="318"/>
    </row>
    <row r="48" spans="1:13" s="43" customFormat="1" ht="12.75" hidden="1">
      <c r="A48" s="318"/>
    </row>
    <row r="49" spans="1:1" s="43" customFormat="1" ht="12.75" hidden="1">
      <c r="A49" s="318"/>
    </row>
    <row r="50" spans="1:1" s="43" customFormat="1" ht="12.75" hidden="1"/>
    <row r="51" spans="1:1" s="43" customFormat="1" ht="12.75" hidden="1"/>
    <row r="52" spans="1:1" s="43" customFormat="1" ht="12.75" hidden="1"/>
    <row r="53" spans="1:1" s="43" customFormat="1" ht="12.75" hidden="1"/>
    <row r="54" spans="1:1" s="43" customFormat="1" ht="12.75" hidden="1"/>
    <row r="55" spans="1:1" s="43" customFormat="1" ht="12.75" hidden="1"/>
    <row r="56" spans="1:1" s="43" customFormat="1" ht="12.75" hidden="1"/>
    <row r="57" spans="1:1" s="43" customFormat="1" ht="12.75" hidden="1"/>
    <row r="58" spans="1:1" s="43" customFormat="1" ht="12.75" hidden="1"/>
    <row r="59" spans="1:1" s="43" customFormat="1" ht="12.75" hidden="1"/>
    <row r="60" spans="1:1" s="43" customFormat="1" ht="12.75" hidden="1"/>
    <row r="61" spans="1:1" s="43" customFormat="1" ht="12.75" hidden="1"/>
    <row r="62" spans="1:1" s="43" customFormat="1" ht="12.75" hidden="1"/>
    <row r="63" spans="1:1" s="43" customFormat="1" ht="12.75" hidden="1"/>
    <row r="64" spans="1:1" s="43" customFormat="1" ht="12.75" hidden="1"/>
    <row r="65" s="43" customFormat="1" ht="12.75" hidden="1"/>
    <row r="66" s="43" customFormat="1" ht="12.75" hidden="1"/>
    <row r="67" s="43" customFormat="1" ht="12.75" hidden="1"/>
    <row r="68" s="43" customFormat="1" ht="12.75" hidden="1"/>
    <row r="69" s="43" customFormat="1" ht="12.75" hidden="1"/>
    <row r="70" s="43" customFormat="1" ht="12.75" hidden="1"/>
    <row r="71" s="43" customFormat="1" ht="12.75" hidden="1"/>
    <row r="72" s="43" customFormat="1" ht="12.75" hidden="1"/>
    <row r="73" s="43" customFormat="1" ht="12.75" hidden="1"/>
    <row r="74" s="43" customFormat="1" ht="12.75" hidden="1"/>
    <row r="75" s="43" customFormat="1" ht="12.75" hidden="1"/>
    <row r="76" s="43" customFormat="1" ht="12.75" hidden="1"/>
    <row r="77" s="43" customFormat="1" ht="12.75" hidden="1"/>
    <row r="78" s="43" customFormat="1" ht="12.75" hidden="1"/>
    <row r="79" s="43" customFormat="1" ht="12.75" hidden="1"/>
    <row r="80" s="43" customFormat="1" ht="12.75" hidden="1"/>
    <row r="81" s="43" customFormat="1" ht="12.75" hidden="1"/>
    <row r="82" s="43" customFormat="1" ht="12.75" hidden="1"/>
    <row r="83" s="43" customFormat="1" ht="12.75" hidden="1"/>
    <row r="84" s="43" customFormat="1" ht="12.75" hidden="1"/>
    <row r="85" s="43" customFormat="1" ht="12.75" hidden="1"/>
    <row r="86" s="43" customFormat="1" ht="12.75" hidden="1"/>
    <row r="87" s="43" customFormat="1" ht="12.75" hidden="1"/>
    <row r="88" s="43" customFormat="1" ht="12.75" hidden="1"/>
    <row r="89" s="43" customFormat="1" ht="12.75" hidden="1"/>
    <row r="90" s="43" customFormat="1" ht="12.75" hidden="1"/>
    <row r="91" s="43" customFormat="1" ht="12.75" hidden="1"/>
    <row r="92" s="43" customFormat="1" ht="12.75" hidden="1"/>
    <row r="93" s="43" customFormat="1" ht="12.75" hidden="1"/>
    <row r="94" s="43" customFormat="1" ht="12.75" hidden="1"/>
    <row r="95" s="43" customFormat="1" ht="12.75" hidden="1"/>
    <row r="96" s="43" customFormat="1" ht="12.75" hidden="1"/>
    <row r="97" spans="1:1" s="43" customFormat="1" ht="12.75" hidden="1"/>
    <row r="98" spans="1:1" s="43" customFormat="1" ht="12.75" hidden="1"/>
    <row r="99" spans="1:1" s="43" customFormat="1" ht="12.75" hidden="1"/>
    <row r="100" spans="1:1" s="43" customFormat="1" ht="12.75" hidden="1"/>
    <row r="101" spans="1:1" s="43" customFormat="1" ht="12.75" hidden="1"/>
    <row r="102" spans="1:1" s="43" customFormat="1" ht="12.75" hidden="1"/>
    <row r="103" spans="1:1" s="43" customFormat="1" ht="12.75" hidden="1"/>
    <row r="104" spans="1:1" hidden="1">
      <c r="A104" s="7"/>
    </row>
  </sheetData>
  <hyperlinks>
    <hyperlink ref="B1" location="ToC!A1" display="Back to Table of Contents" xr:uid="{AFCD4D48-6B6D-4784-8FDC-F0F10927801E}"/>
  </hyperlinks>
  <pageMargins left="0.5" right="0.5" top="0.5" bottom="0.5" header="0.25" footer="0.3"/>
  <pageSetup scale="84" orientation="landscape" r:id="rId1"/>
  <headerFooter>
    <oddFooter>&amp;L&amp;G&amp;CSupplementary Regulatory Capital Disclosure&amp;R Page &amp;P of &amp;N</oddFooter>
  </headerFooter>
  <legacyDrawingHF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ransitionEvaluation="1">
    <tabColor rgb="FF92D050"/>
  </sheetPr>
  <dimension ref="A1:U41"/>
  <sheetViews>
    <sheetView zoomScale="115" zoomScaleNormal="115" workbookViewId="0"/>
  </sheetViews>
  <sheetFormatPr defaultColWidth="0" defaultRowHeight="15" zeroHeight="1"/>
  <cols>
    <col min="1" max="1" width="1.5703125" style="4" customWidth="1"/>
    <col min="2" max="2" width="39.5703125" style="4" customWidth="1"/>
    <col min="3" max="3" width="9.85546875" style="4" customWidth="1"/>
    <col min="4" max="4" width="16.140625" style="4" customWidth="1"/>
    <col min="5" max="5" width="16.5703125" style="4" customWidth="1"/>
    <col min="6" max="8" width="15.5703125" style="4" customWidth="1"/>
    <col min="9" max="9" width="1.5703125" style="4" customWidth="1"/>
    <col min="10" max="21" width="0" style="4" hidden="1" customWidth="1"/>
    <col min="22" max="16384" width="6.5703125" style="4" hidden="1"/>
  </cols>
  <sheetData>
    <row r="1" spans="1:8" s="158" customFormat="1" ht="12" customHeight="1">
      <c r="B1" s="303" t="s">
        <v>127</v>
      </c>
    </row>
    <row r="2" spans="1:8" s="997" customFormat="1" ht="20.100000000000001" customHeight="1">
      <c r="A2" s="634"/>
      <c r="B2" s="1464" t="s">
        <v>1209</v>
      </c>
      <c r="C2" s="1465"/>
      <c r="D2" s="1465"/>
      <c r="E2" s="1465"/>
      <c r="F2" s="1465"/>
      <c r="G2" s="1465"/>
      <c r="H2" s="1466"/>
    </row>
    <row r="3" spans="1:8" s="60" customFormat="1" ht="21">
      <c r="B3" s="1756" t="s">
        <v>1449</v>
      </c>
      <c r="C3" s="1467"/>
      <c r="D3" s="1468" t="str">
        <f>CurrQtr</f>
        <v>Q2 2022</v>
      </c>
      <c r="E3" s="1469" t="s">
        <v>3</v>
      </c>
      <c r="F3" s="1469" t="s">
        <v>130</v>
      </c>
      <c r="G3" s="1469" t="s">
        <v>131</v>
      </c>
      <c r="H3" s="1470" t="s">
        <v>132</v>
      </c>
    </row>
    <row r="4" spans="1:8" s="59" customFormat="1">
      <c r="B4" s="1471" t="s">
        <v>1210</v>
      </c>
      <c r="C4" s="1472"/>
      <c r="D4" s="1473"/>
      <c r="E4" s="1472"/>
      <c r="F4" s="1472"/>
      <c r="G4" s="1472"/>
      <c r="H4" s="1474"/>
    </row>
    <row r="5" spans="1:8" s="59" customFormat="1" ht="15" customHeight="1">
      <c r="B5" s="1475"/>
      <c r="C5" s="772"/>
      <c r="D5" s="788"/>
      <c r="E5" s="772"/>
      <c r="F5" s="772"/>
      <c r="G5" s="772"/>
      <c r="H5" s="1476"/>
    </row>
    <row r="6" spans="1:8" s="59" customFormat="1" ht="12.75">
      <c r="B6" s="1477" t="s">
        <v>1211</v>
      </c>
      <c r="C6" s="772"/>
      <c r="D6" s="788"/>
      <c r="E6" s="772"/>
      <c r="F6" s="772"/>
      <c r="G6" s="772"/>
      <c r="H6" s="1476"/>
    </row>
    <row r="7" spans="1:8" s="59" customFormat="1" ht="12.75">
      <c r="B7" s="1478" t="s">
        <v>1212</v>
      </c>
      <c r="C7" s="772"/>
      <c r="D7" s="789">
        <v>3.1</v>
      </c>
      <c r="E7" s="773">
        <v>2.7</v>
      </c>
      <c r="F7" s="773">
        <v>2.7</v>
      </c>
      <c r="G7" s="773">
        <v>2.4</v>
      </c>
      <c r="H7" s="1479">
        <v>2.6</v>
      </c>
    </row>
    <row r="8" spans="1:8" s="59" customFormat="1" ht="12.75">
      <c r="B8" s="1478" t="s">
        <v>1213</v>
      </c>
      <c r="C8" s="772"/>
      <c r="D8" s="789">
        <v>12.2</v>
      </c>
      <c r="E8" s="773">
        <v>11.5</v>
      </c>
      <c r="F8" s="773">
        <v>10.199999999999999</v>
      </c>
      <c r="G8" s="773">
        <v>10.1</v>
      </c>
      <c r="H8" s="1479">
        <v>10.199999999999999</v>
      </c>
    </row>
    <row r="9" spans="1:8" s="59" customFormat="1" ht="12.75">
      <c r="B9" s="1480" t="s">
        <v>1214</v>
      </c>
      <c r="C9" s="772"/>
      <c r="D9" s="789">
        <v>46.8</v>
      </c>
      <c r="E9" s="773">
        <v>43</v>
      </c>
      <c r="F9" s="773">
        <v>40.6</v>
      </c>
      <c r="G9" s="773">
        <v>38.5</v>
      </c>
      <c r="H9" s="1479">
        <v>36.299999999999997</v>
      </c>
    </row>
    <row r="10" spans="1:8" s="59" customFormat="1" ht="12.75">
      <c r="B10" s="1478" t="s">
        <v>1215</v>
      </c>
      <c r="C10" s="772"/>
      <c r="D10" s="789"/>
      <c r="E10" s="773"/>
      <c r="F10" s="773"/>
      <c r="G10" s="773"/>
      <c r="H10" s="1479"/>
    </row>
    <row r="11" spans="1:8" s="59" customFormat="1" ht="12.75">
      <c r="B11" s="1478" t="s">
        <v>1216</v>
      </c>
      <c r="C11" s="772"/>
      <c r="D11" s="789">
        <v>58.8</v>
      </c>
      <c r="E11" s="773">
        <v>57.9</v>
      </c>
      <c r="F11" s="773">
        <v>55.1</v>
      </c>
      <c r="G11" s="773">
        <v>55</v>
      </c>
      <c r="H11" s="1479">
        <v>54.3</v>
      </c>
    </row>
    <row r="12" spans="1:8" s="59" customFormat="1" ht="12.75">
      <c r="B12" s="1478" t="s">
        <v>1217</v>
      </c>
      <c r="C12" s="772"/>
      <c r="D12" s="789">
        <v>143.6</v>
      </c>
      <c r="E12" s="773">
        <v>138.4</v>
      </c>
      <c r="F12" s="773">
        <v>131.69999999999999</v>
      </c>
      <c r="G12" s="773">
        <v>132.69999999999999</v>
      </c>
      <c r="H12" s="1479">
        <v>131.30000000000001</v>
      </c>
    </row>
    <row r="13" spans="1:8" s="59" customFormat="1" ht="12.75">
      <c r="B13" s="1481" t="s">
        <v>1218</v>
      </c>
      <c r="C13" s="777"/>
      <c r="D13" s="790">
        <v>33.6</v>
      </c>
      <c r="E13" s="778">
        <v>35.1</v>
      </c>
      <c r="F13" s="778">
        <v>33.799999999999997</v>
      </c>
      <c r="G13" s="778">
        <v>34.200000000000003</v>
      </c>
      <c r="H13" s="1482">
        <v>34.299999999999997</v>
      </c>
    </row>
    <row r="14" spans="1:8" s="59" customFormat="1" ht="12.75">
      <c r="B14" s="1483"/>
      <c r="C14" s="785"/>
      <c r="D14" s="791">
        <v>298.10000000000002</v>
      </c>
      <c r="E14" s="786">
        <v>288.59999999999997</v>
      </c>
      <c r="F14" s="786">
        <v>274.10000000000002</v>
      </c>
      <c r="G14" s="786">
        <v>272.89999999999998</v>
      </c>
      <c r="H14" s="1484">
        <v>269</v>
      </c>
    </row>
    <row r="15" spans="1:8" s="59" customFormat="1" ht="12.75">
      <c r="B15" s="1485" t="s">
        <v>1219</v>
      </c>
      <c r="C15" s="781"/>
      <c r="D15" s="792"/>
      <c r="E15" s="782"/>
      <c r="F15" s="782"/>
      <c r="G15" s="782"/>
      <c r="H15" s="1486"/>
    </row>
    <row r="16" spans="1:8" s="59" customFormat="1" ht="12.75">
      <c r="A16" s="60"/>
      <c r="B16" s="1487" t="s">
        <v>1220</v>
      </c>
      <c r="C16" s="774"/>
      <c r="D16" s="789">
        <v>62.6</v>
      </c>
      <c r="E16" s="773">
        <v>62.1</v>
      </c>
      <c r="F16" s="773">
        <v>61.5</v>
      </c>
      <c r="G16" s="773">
        <v>59.5</v>
      </c>
      <c r="H16" s="1479">
        <v>57.3</v>
      </c>
    </row>
    <row r="17" spans="2:8" s="59" customFormat="1" ht="12.75">
      <c r="B17" s="1487" t="s">
        <v>1221</v>
      </c>
      <c r="C17" s="774"/>
      <c r="D17" s="789">
        <v>13.2</v>
      </c>
      <c r="E17" s="773">
        <v>11.2</v>
      </c>
      <c r="F17" s="773">
        <v>11</v>
      </c>
      <c r="G17" s="773">
        <v>12.8</v>
      </c>
      <c r="H17" s="1479">
        <v>11.8</v>
      </c>
    </row>
    <row r="18" spans="2:8" s="59" customFormat="1" ht="12.75">
      <c r="B18" s="1488"/>
      <c r="C18" s="774"/>
      <c r="D18" s="793">
        <v>75.8</v>
      </c>
      <c r="E18" s="775">
        <v>73.3</v>
      </c>
      <c r="F18" s="775">
        <v>72.5</v>
      </c>
      <c r="G18" s="775">
        <v>72.3</v>
      </c>
      <c r="H18" s="1489">
        <v>69.099999999999994</v>
      </c>
    </row>
    <row r="19" spans="2:8" s="59" customFormat="1" ht="20.25" customHeight="1">
      <c r="B19" s="1488"/>
      <c r="C19" s="774"/>
      <c r="D19" s="794"/>
      <c r="E19" s="776"/>
      <c r="F19" s="776"/>
      <c r="G19" s="776"/>
      <c r="H19" s="1490"/>
    </row>
    <row r="20" spans="2:8" s="59" customFormat="1" ht="12.75">
      <c r="B20" s="1491" t="s">
        <v>1222</v>
      </c>
      <c r="C20" s="774"/>
      <c r="D20" s="793">
        <v>373.9</v>
      </c>
      <c r="E20" s="775">
        <v>361.9</v>
      </c>
      <c r="F20" s="775">
        <v>346.6</v>
      </c>
      <c r="G20" s="775">
        <v>345.2</v>
      </c>
      <c r="H20" s="1489">
        <v>338.1</v>
      </c>
    </row>
    <row r="21" spans="2:8" s="59" customFormat="1">
      <c r="B21" s="1481" t="s">
        <v>1223</v>
      </c>
      <c r="C21" s="779"/>
      <c r="D21" s="790">
        <v>13.2</v>
      </c>
      <c r="E21" s="778">
        <v>12.7</v>
      </c>
      <c r="F21" s="778">
        <v>12.2</v>
      </c>
      <c r="G21" s="778">
        <v>12</v>
      </c>
      <c r="H21" s="1482">
        <v>11.9</v>
      </c>
    </row>
    <row r="22" spans="2:8" s="59" customFormat="1" ht="12.75">
      <c r="B22" s="1492" t="s">
        <v>1224</v>
      </c>
      <c r="C22" s="785"/>
      <c r="D22" s="791">
        <v>387.1</v>
      </c>
      <c r="E22" s="786">
        <v>374.6</v>
      </c>
      <c r="F22" s="786">
        <v>358.8</v>
      </c>
      <c r="G22" s="786">
        <v>357.2</v>
      </c>
      <c r="H22" s="1484">
        <v>350</v>
      </c>
    </row>
    <row r="23" spans="2:8" s="59" customFormat="1" ht="12.75">
      <c r="B23" s="1493"/>
      <c r="C23" s="781"/>
      <c r="D23" s="792"/>
      <c r="E23" s="782"/>
      <c r="F23" s="782"/>
      <c r="G23" s="782"/>
      <c r="H23" s="1486"/>
    </row>
    <row r="24" spans="2:8" s="59" customFormat="1" ht="12.75">
      <c r="B24" s="1487" t="s">
        <v>1225</v>
      </c>
      <c r="C24" s="774"/>
      <c r="D24" s="789">
        <v>8.1999999999999993</v>
      </c>
      <c r="E24" s="773">
        <v>9.4</v>
      </c>
      <c r="F24" s="773">
        <v>8.1</v>
      </c>
      <c r="G24" s="773">
        <v>8</v>
      </c>
      <c r="H24" s="1479">
        <v>6.2</v>
      </c>
    </row>
    <row r="25" spans="2:8" s="59" customFormat="1" ht="6.6" customHeight="1">
      <c r="B25" s="1487"/>
      <c r="C25" s="774"/>
      <c r="D25" s="789"/>
      <c r="E25" s="773"/>
      <c r="F25" s="773"/>
      <c r="G25" s="773"/>
      <c r="H25" s="1479"/>
    </row>
    <row r="26" spans="2:8" s="59" customFormat="1" ht="12.75">
      <c r="B26" s="1487" t="s">
        <v>1226</v>
      </c>
      <c r="C26" s="774"/>
      <c r="D26" s="789">
        <v>50</v>
      </c>
      <c r="E26" s="773">
        <v>49.7</v>
      </c>
      <c r="F26" s="773">
        <v>49.2</v>
      </c>
      <c r="G26" s="773">
        <v>49</v>
      </c>
      <c r="H26" s="1479">
        <v>48.5</v>
      </c>
    </row>
    <row r="27" spans="2:8" s="59" customFormat="1" ht="8.1" customHeight="1">
      <c r="B27" s="1487"/>
      <c r="C27" s="774"/>
      <c r="D27" s="794"/>
      <c r="E27" s="776"/>
      <c r="F27" s="776"/>
      <c r="G27" s="776"/>
      <c r="H27" s="1494"/>
    </row>
    <row r="28" spans="2:8" s="59" customFormat="1">
      <c r="B28" s="1495" t="s">
        <v>1227</v>
      </c>
      <c r="C28" s="774"/>
      <c r="D28" s="794">
        <v>0</v>
      </c>
      <c r="E28" s="776">
        <v>0</v>
      </c>
      <c r="F28" s="776">
        <v>0</v>
      </c>
      <c r="G28" s="776">
        <v>0</v>
      </c>
      <c r="H28" s="1494">
        <v>0</v>
      </c>
    </row>
    <row r="29" spans="2:8" s="59" customFormat="1" ht="8.25" customHeight="1">
      <c r="B29" s="1496"/>
      <c r="C29" s="777"/>
      <c r="D29" s="795"/>
      <c r="E29" s="780"/>
      <c r="F29" s="780"/>
      <c r="G29" s="780"/>
      <c r="H29" s="1497"/>
    </row>
    <row r="30" spans="2:8" s="59" customFormat="1">
      <c r="B30" s="1498" t="s">
        <v>1228</v>
      </c>
      <c r="C30" s="785"/>
      <c r="D30" s="796">
        <v>445.3</v>
      </c>
      <c r="E30" s="787">
        <v>433.7</v>
      </c>
      <c r="F30" s="787">
        <v>416.1</v>
      </c>
      <c r="G30" s="787">
        <v>414.2</v>
      </c>
      <c r="H30" s="1499">
        <v>404.7</v>
      </c>
    </row>
    <row r="31" spans="2:8" s="59" customFormat="1" ht="14.25" customHeight="1">
      <c r="B31" s="1493"/>
      <c r="C31" s="783"/>
      <c r="D31" s="797"/>
      <c r="E31" s="784"/>
      <c r="F31" s="784"/>
      <c r="G31" s="784"/>
      <c r="H31" s="1500"/>
    </row>
    <row r="32" spans="2:8" s="59" customFormat="1" ht="12.75">
      <c r="B32" s="1491" t="s">
        <v>1229</v>
      </c>
      <c r="C32" s="772"/>
      <c r="D32" s="789"/>
      <c r="E32" s="773"/>
      <c r="F32" s="773"/>
      <c r="G32" s="773"/>
      <c r="H32" s="1489"/>
    </row>
    <row r="33" spans="1:8" s="59" customFormat="1" ht="12.75">
      <c r="B33" s="1501" t="s">
        <v>1230</v>
      </c>
      <c r="C33" s="772"/>
      <c r="D33" s="789">
        <v>11.576495054813437</v>
      </c>
      <c r="E33" s="773">
        <v>12.024995928555892</v>
      </c>
      <c r="F33" s="773">
        <v>12.258932498754286</v>
      </c>
      <c r="G33" s="773">
        <v>12.184604770201053</v>
      </c>
      <c r="H33" s="1479">
        <v>12.279223226943508</v>
      </c>
    </row>
    <row r="34" spans="1:8" s="59" customFormat="1" ht="12.75">
      <c r="B34" s="1501" t="s">
        <v>1231</v>
      </c>
      <c r="C34" s="772"/>
      <c r="D34" s="789">
        <v>12.846383180440334</v>
      </c>
      <c r="E34" s="773">
        <v>13.35345123001809</v>
      </c>
      <c r="F34" s="773">
        <v>13.918309448602043</v>
      </c>
      <c r="G34" s="773">
        <v>13.673081490605258</v>
      </c>
      <c r="H34" s="1479">
        <v>13.626971484800416</v>
      </c>
    </row>
    <row r="35" spans="1:8" s="59" customFormat="1" ht="12.75">
      <c r="B35" s="1502" t="s">
        <v>166</v>
      </c>
      <c r="C35" s="1503"/>
      <c r="D35" s="1504">
        <v>14.964135195276443</v>
      </c>
      <c r="E35" s="1505">
        <v>15.109507217287007</v>
      </c>
      <c r="F35" s="1505">
        <v>15.88576444636054</v>
      </c>
      <c r="G35" s="1505">
        <v>15.718563551280251</v>
      </c>
      <c r="H35" s="1506">
        <v>15.735498465402262</v>
      </c>
    </row>
    <row r="36" spans="1:8" s="59" customFormat="1" ht="4.5" customHeight="1"/>
    <row r="37" spans="1:8" s="59" customFormat="1" ht="14.85" hidden="1" customHeight="1">
      <c r="B37" s="2176"/>
      <c r="C37" s="2176"/>
      <c r="D37" s="2176"/>
      <c r="E37" s="2176"/>
      <c r="F37" s="2176"/>
      <c r="G37" s="2176"/>
      <c r="H37" s="2176"/>
    </row>
    <row r="38" spans="1:8" s="43" customFormat="1" ht="28.35" customHeight="1">
      <c r="A38" s="61"/>
      <c r="B38" s="2176" t="s">
        <v>1232</v>
      </c>
      <c r="C38" s="2176"/>
      <c r="D38" s="2176"/>
      <c r="E38" s="2176"/>
      <c r="F38" s="2176"/>
      <c r="G38" s="2176"/>
      <c r="H38" s="2176"/>
    </row>
    <row r="39" spans="1:8" s="47" customFormat="1" ht="12.75">
      <c r="A39" s="26"/>
      <c r="B39" s="2176" t="s">
        <v>1233</v>
      </c>
      <c r="C39" s="2176"/>
      <c r="D39" s="2176"/>
      <c r="E39" s="2176"/>
      <c r="F39" s="2176"/>
      <c r="G39" s="2176"/>
      <c r="H39" s="2176"/>
    </row>
    <row r="40" spans="1:8" s="47" customFormat="1" ht="12.75">
      <c r="B40" s="2177" t="s">
        <v>1234</v>
      </c>
      <c r="C40" s="2177"/>
      <c r="D40" s="2177"/>
      <c r="E40" s="2177"/>
      <c r="F40" s="2177"/>
      <c r="G40" s="2177"/>
      <c r="H40" s="2177"/>
    </row>
    <row r="41" spans="1:8" s="47" customFormat="1" ht="8.1" customHeight="1"/>
  </sheetData>
  <mergeCells count="4">
    <mergeCell ref="B39:H39"/>
    <mergeCell ref="B40:H40"/>
    <mergeCell ref="B37:H37"/>
    <mergeCell ref="B38:H38"/>
  </mergeCells>
  <hyperlinks>
    <hyperlink ref="B1" location="ToC!A1" display="Back to Table of Contents" xr:uid="{A4360FB3-1E2E-4A6B-988A-7150881B06E5}"/>
  </hyperlinks>
  <pageMargins left="0.5" right="0.5" top="0.5" bottom="0.5" header="0.25" footer="0.3"/>
  <pageSetup scale="75" orientation="landscape" r:id="rId1"/>
  <headerFooter>
    <oddFooter>&amp;L&amp;G&amp;CSupplementary Regulatory Capital Disclosure&amp;R Page &amp;P of &amp;N</oddFooter>
  </headerFooter>
  <legacyDrawingHF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92D050"/>
  </sheetPr>
  <dimension ref="A1:WVY50"/>
  <sheetViews>
    <sheetView zoomScale="85" zoomScaleNormal="85" workbookViewId="0"/>
  </sheetViews>
  <sheetFormatPr defaultColWidth="0" defaultRowHeight="18" zeroHeight="1"/>
  <cols>
    <col min="1" max="1" width="1.5703125" style="204" customWidth="1"/>
    <col min="2" max="2" width="33.5703125" style="204" customWidth="1"/>
    <col min="3" max="3" width="34.5703125" style="204" customWidth="1"/>
    <col min="4" max="4" width="14.42578125" style="204" customWidth="1"/>
    <col min="5" max="5" width="2.5703125" style="204" customWidth="1"/>
    <col min="6" max="7" width="3" style="204" customWidth="1"/>
    <col min="8" max="8" width="4.42578125" style="204" customWidth="1"/>
    <col min="9" max="9" width="4.5703125" style="204" customWidth="1"/>
    <col min="10" max="10" width="2.5703125" style="204" customWidth="1"/>
    <col min="11" max="11" width="3.42578125" style="204" customWidth="1"/>
    <col min="12" max="12" width="4.42578125" style="204" customWidth="1"/>
    <col min="13" max="13" width="21.42578125" style="204" customWidth="1"/>
    <col min="14" max="14" width="22.42578125" style="204" customWidth="1"/>
    <col min="15" max="15" width="21.5703125" style="204" customWidth="1"/>
    <col min="16" max="16" width="22.42578125" style="204" customWidth="1"/>
    <col min="17" max="17" width="1.5703125" style="204" customWidth="1"/>
    <col min="18" max="257" width="10.5703125" style="204" hidden="1"/>
    <col min="258" max="258" width="33.5703125" style="204" hidden="1"/>
    <col min="259" max="263" width="10.5703125" style="204" hidden="1"/>
    <col min="264" max="264" width="4.42578125" style="204" hidden="1"/>
    <col min="265" max="265" width="4.5703125" style="204" hidden="1"/>
    <col min="266" max="267" width="10.5703125" style="204" hidden="1"/>
    <col min="268" max="268" width="13.42578125" style="204" hidden="1"/>
    <col min="269" max="269" width="21.42578125" style="204" hidden="1"/>
    <col min="270" max="270" width="21" style="204" hidden="1"/>
    <col min="271" max="271" width="21.5703125" style="204" hidden="1"/>
    <col min="272" max="272" width="22" style="204" hidden="1"/>
    <col min="273" max="273" width="3" style="204" hidden="1"/>
    <col min="274" max="513" width="10.5703125" style="204" hidden="1"/>
    <col min="514" max="514" width="33.5703125" style="204" hidden="1"/>
    <col min="515" max="519" width="10.5703125" style="204" hidden="1"/>
    <col min="520" max="520" width="4.42578125" style="204" hidden="1"/>
    <col min="521" max="521" width="4.5703125" style="204" hidden="1"/>
    <col min="522" max="523" width="10.5703125" style="204" hidden="1"/>
    <col min="524" max="524" width="13.42578125" style="204" hidden="1"/>
    <col min="525" max="525" width="21.42578125" style="204" hidden="1"/>
    <col min="526" max="526" width="21" style="204" hidden="1"/>
    <col min="527" max="527" width="21.5703125" style="204" hidden="1"/>
    <col min="528" max="528" width="22" style="204" hidden="1"/>
    <col min="529" max="529" width="3" style="204" hidden="1"/>
    <col min="530" max="769" width="10.5703125" style="204" hidden="1"/>
    <col min="770" max="770" width="33.5703125" style="204" hidden="1"/>
    <col min="771" max="775" width="10.5703125" style="204" hidden="1"/>
    <col min="776" max="776" width="4.42578125" style="204" hidden="1"/>
    <col min="777" max="777" width="4.5703125" style="204" hidden="1"/>
    <col min="778" max="779" width="10.5703125" style="204" hidden="1"/>
    <col min="780" max="780" width="13.42578125" style="204" hidden="1"/>
    <col min="781" max="781" width="21.42578125" style="204" hidden="1"/>
    <col min="782" max="782" width="21" style="204" hidden="1"/>
    <col min="783" max="783" width="21.5703125" style="204" hidden="1"/>
    <col min="784" max="784" width="22" style="204" hidden="1"/>
    <col min="785" max="785" width="3" style="204" hidden="1"/>
    <col min="786" max="1025" width="10.5703125" style="204" hidden="1"/>
    <col min="1026" max="1026" width="33.5703125" style="204" hidden="1"/>
    <col min="1027" max="1031" width="10.5703125" style="204" hidden="1"/>
    <col min="1032" max="1032" width="4.42578125" style="204" hidden="1"/>
    <col min="1033" max="1033" width="4.5703125" style="204" hidden="1"/>
    <col min="1034" max="1035" width="10.5703125" style="204" hidden="1"/>
    <col min="1036" max="1036" width="13.42578125" style="204" hidden="1"/>
    <col min="1037" max="1037" width="21.42578125" style="204" hidden="1"/>
    <col min="1038" max="1038" width="21" style="204" hidden="1"/>
    <col min="1039" max="1039" width="21.5703125" style="204" hidden="1"/>
    <col min="1040" max="1040" width="22" style="204" hidden="1"/>
    <col min="1041" max="1041" width="3" style="204" hidden="1"/>
    <col min="1042" max="1281" width="10.5703125" style="204" hidden="1"/>
    <col min="1282" max="1282" width="33.5703125" style="204" hidden="1"/>
    <col min="1283" max="1287" width="10.5703125" style="204" hidden="1"/>
    <col min="1288" max="1288" width="4.42578125" style="204" hidden="1"/>
    <col min="1289" max="1289" width="4.5703125" style="204" hidden="1"/>
    <col min="1290" max="1291" width="10.5703125" style="204" hidden="1"/>
    <col min="1292" max="1292" width="13.42578125" style="204" hidden="1"/>
    <col min="1293" max="1293" width="21.42578125" style="204" hidden="1"/>
    <col min="1294" max="1294" width="21" style="204" hidden="1"/>
    <col min="1295" max="1295" width="21.5703125" style="204" hidden="1"/>
    <col min="1296" max="1296" width="22" style="204" hidden="1"/>
    <col min="1297" max="1297" width="3" style="204" hidden="1"/>
    <col min="1298" max="1537" width="10.5703125" style="204" hidden="1"/>
    <col min="1538" max="1538" width="33.5703125" style="204" hidden="1"/>
    <col min="1539" max="1543" width="10.5703125" style="204" hidden="1"/>
    <col min="1544" max="1544" width="4.42578125" style="204" hidden="1"/>
    <col min="1545" max="1545" width="4.5703125" style="204" hidden="1"/>
    <col min="1546" max="1547" width="10.5703125" style="204" hidden="1"/>
    <col min="1548" max="1548" width="13.42578125" style="204" hidden="1"/>
    <col min="1549" max="1549" width="21.42578125" style="204" hidden="1"/>
    <col min="1550" max="1550" width="21" style="204" hidden="1"/>
    <col min="1551" max="1551" width="21.5703125" style="204" hidden="1"/>
    <col min="1552" max="1552" width="22" style="204" hidden="1"/>
    <col min="1553" max="1553" width="3" style="204" hidden="1"/>
    <col min="1554" max="1793" width="10.5703125" style="204" hidden="1"/>
    <col min="1794" max="1794" width="33.5703125" style="204" hidden="1"/>
    <col min="1795" max="1799" width="10.5703125" style="204" hidden="1"/>
    <col min="1800" max="1800" width="4.42578125" style="204" hidden="1"/>
    <col min="1801" max="1801" width="4.5703125" style="204" hidden="1"/>
    <col min="1802" max="1803" width="10.5703125" style="204" hidden="1"/>
    <col min="1804" max="1804" width="13.42578125" style="204" hidden="1"/>
    <col min="1805" max="1805" width="21.42578125" style="204" hidden="1"/>
    <col min="1806" max="1806" width="21" style="204" hidden="1"/>
    <col min="1807" max="1807" width="21.5703125" style="204" hidden="1"/>
    <col min="1808" max="1808" width="22" style="204" hidden="1"/>
    <col min="1809" max="1809" width="3" style="204" hidden="1"/>
    <col min="1810" max="2049" width="10.5703125" style="204" hidden="1"/>
    <col min="2050" max="2050" width="33.5703125" style="204" hidden="1"/>
    <col min="2051" max="2055" width="10.5703125" style="204" hidden="1"/>
    <col min="2056" max="2056" width="4.42578125" style="204" hidden="1"/>
    <col min="2057" max="2057" width="4.5703125" style="204" hidden="1"/>
    <col min="2058" max="2059" width="10.5703125" style="204" hidden="1"/>
    <col min="2060" max="2060" width="13.42578125" style="204" hidden="1"/>
    <col min="2061" max="2061" width="21.42578125" style="204" hidden="1"/>
    <col min="2062" max="2062" width="21" style="204" hidden="1"/>
    <col min="2063" max="2063" width="21.5703125" style="204" hidden="1"/>
    <col min="2064" max="2064" width="22" style="204" hidden="1"/>
    <col min="2065" max="2065" width="3" style="204" hidden="1"/>
    <col min="2066" max="2305" width="10.5703125" style="204" hidden="1"/>
    <col min="2306" max="2306" width="33.5703125" style="204" hidden="1"/>
    <col min="2307" max="2311" width="10.5703125" style="204" hidden="1"/>
    <col min="2312" max="2312" width="4.42578125" style="204" hidden="1"/>
    <col min="2313" max="2313" width="4.5703125" style="204" hidden="1"/>
    <col min="2314" max="2315" width="10.5703125" style="204" hidden="1"/>
    <col min="2316" max="2316" width="13.42578125" style="204" hidden="1"/>
    <col min="2317" max="2317" width="21.42578125" style="204" hidden="1"/>
    <col min="2318" max="2318" width="21" style="204" hidden="1"/>
    <col min="2319" max="2319" width="21.5703125" style="204" hidden="1"/>
    <col min="2320" max="2320" width="22" style="204" hidden="1"/>
    <col min="2321" max="2321" width="3" style="204" hidden="1"/>
    <col min="2322" max="2561" width="10.5703125" style="204" hidden="1"/>
    <col min="2562" max="2562" width="33.5703125" style="204" hidden="1"/>
    <col min="2563" max="2567" width="10.5703125" style="204" hidden="1"/>
    <col min="2568" max="2568" width="4.42578125" style="204" hidden="1"/>
    <col min="2569" max="2569" width="4.5703125" style="204" hidden="1"/>
    <col min="2570" max="2571" width="10.5703125" style="204" hidden="1"/>
    <col min="2572" max="2572" width="13.42578125" style="204" hidden="1"/>
    <col min="2573" max="2573" width="21.42578125" style="204" hidden="1"/>
    <col min="2574" max="2574" width="21" style="204" hidden="1"/>
    <col min="2575" max="2575" width="21.5703125" style="204" hidden="1"/>
    <col min="2576" max="2576" width="22" style="204" hidden="1"/>
    <col min="2577" max="2577" width="3" style="204" hidden="1"/>
    <col min="2578" max="2817" width="10.5703125" style="204" hidden="1"/>
    <col min="2818" max="2818" width="33.5703125" style="204" hidden="1"/>
    <col min="2819" max="2823" width="10.5703125" style="204" hidden="1"/>
    <col min="2824" max="2824" width="4.42578125" style="204" hidden="1"/>
    <col min="2825" max="2825" width="4.5703125" style="204" hidden="1"/>
    <col min="2826" max="2827" width="10.5703125" style="204" hidden="1"/>
    <col min="2828" max="2828" width="13.42578125" style="204" hidden="1"/>
    <col min="2829" max="2829" width="21.42578125" style="204" hidden="1"/>
    <col min="2830" max="2830" width="21" style="204" hidden="1"/>
    <col min="2831" max="2831" width="21.5703125" style="204" hidden="1"/>
    <col min="2832" max="2832" width="22" style="204" hidden="1"/>
    <col min="2833" max="2833" width="3" style="204" hidden="1"/>
    <col min="2834" max="3073" width="10.5703125" style="204" hidden="1"/>
    <col min="3074" max="3074" width="33.5703125" style="204" hidden="1"/>
    <col min="3075" max="3079" width="10.5703125" style="204" hidden="1"/>
    <col min="3080" max="3080" width="4.42578125" style="204" hidden="1"/>
    <col min="3081" max="3081" width="4.5703125" style="204" hidden="1"/>
    <col min="3082" max="3083" width="10.5703125" style="204" hidden="1"/>
    <col min="3084" max="3084" width="13.42578125" style="204" hidden="1"/>
    <col min="3085" max="3085" width="21.42578125" style="204" hidden="1"/>
    <col min="3086" max="3086" width="21" style="204" hidden="1"/>
    <col min="3087" max="3087" width="21.5703125" style="204" hidden="1"/>
    <col min="3088" max="3088" width="22" style="204" hidden="1"/>
    <col min="3089" max="3089" width="3" style="204" hidden="1"/>
    <col min="3090" max="3329" width="10.5703125" style="204" hidden="1"/>
    <col min="3330" max="3330" width="33.5703125" style="204" hidden="1"/>
    <col min="3331" max="3335" width="10.5703125" style="204" hidden="1"/>
    <col min="3336" max="3336" width="4.42578125" style="204" hidden="1"/>
    <col min="3337" max="3337" width="4.5703125" style="204" hidden="1"/>
    <col min="3338" max="3339" width="10.5703125" style="204" hidden="1"/>
    <col min="3340" max="3340" width="13.42578125" style="204" hidden="1"/>
    <col min="3341" max="3341" width="21.42578125" style="204" hidden="1"/>
    <col min="3342" max="3342" width="21" style="204" hidden="1"/>
    <col min="3343" max="3343" width="21.5703125" style="204" hidden="1"/>
    <col min="3344" max="3344" width="22" style="204" hidden="1"/>
    <col min="3345" max="3345" width="3" style="204" hidden="1"/>
    <col min="3346" max="3585" width="10.5703125" style="204" hidden="1"/>
    <col min="3586" max="3586" width="33.5703125" style="204" hidden="1"/>
    <col min="3587" max="3591" width="10.5703125" style="204" hidden="1"/>
    <col min="3592" max="3592" width="4.42578125" style="204" hidden="1"/>
    <col min="3593" max="3593" width="4.5703125" style="204" hidden="1"/>
    <col min="3594" max="3595" width="10.5703125" style="204" hidden="1"/>
    <col min="3596" max="3596" width="13.42578125" style="204" hidden="1"/>
    <col min="3597" max="3597" width="21.42578125" style="204" hidden="1"/>
    <col min="3598" max="3598" width="21" style="204" hidden="1"/>
    <col min="3599" max="3599" width="21.5703125" style="204" hidden="1"/>
    <col min="3600" max="3600" width="22" style="204" hidden="1"/>
    <col min="3601" max="3601" width="3" style="204" hidden="1"/>
    <col min="3602" max="3841" width="10.5703125" style="204" hidden="1"/>
    <col min="3842" max="3842" width="33.5703125" style="204" hidden="1"/>
    <col min="3843" max="3847" width="10.5703125" style="204" hidden="1"/>
    <col min="3848" max="3848" width="4.42578125" style="204" hidden="1"/>
    <col min="3849" max="3849" width="4.5703125" style="204" hidden="1"/>
    <col min="3850" max="3851" width="10.5703125" style="204" hidden="1"/>
    <col min="3852" max="3852" width="13.42578125" style="204" hidden="1"/>
    <col min="3853" max="3853" width="21.42578125" style="204" hidden="1"/>
    <col min="3854" max="3854" width="21" style="204" hidden="1"/>
    <col min="3855" max="3855" width="21.5703125" style="204" hidden="1"/>
    <col min="3856" max="3856" width="22" style="204" hidden="1"/>
    <col min="3857" max="3857" width="3" style="204" hidden="1"/>
    <col min="3858" max="4097" width="10.5703125" style="204" hidden="1"/>
    <col min="4098" max="4098" width="33.5703125" style="204" hidden="1"/>
    <col min="4099" max="4103" width="10.5703125" style="204" hidden="1"/>
    <col min="4104" max="4104" width="4.42578125" style="204" hidden="1"/>
    <col min="4105" max="4105" width="4.5703125" style="204" hidden="1"/>
    <col min="4106" max="4107" width="10.5703125" style="204" hidden="1"/>
    <col min="4108" max="4108" width="13.42578125" style="204" hidden="1"/>
    <col min="4109" max="4109" width="21.42578125" style="204" hidden="1"/>
    <col min="4110" max="4110" width="21" style="204" hidden="1"/>
    <col min="4111" max="4111" width="21.5703125" style="204" hidden="1"/>
    <col min="4112" max="4112" width="22" style="204" hidden="1"/>
    <col min="4113" max="4113" width="3" style="204" hidden="1"/>
    <col min="4114" max="4353" width="10.5703125" style="204" hidden="1"/>
    <col min="4354" max="4354" width="33.5703125" style="204" hidden="1"/>
    <col min="4355" max="4359" width="10.5703125" style="204" hidden="1"/>
    <col min="4360" max="4360" width="4.42578125" style="204" hidden="1"/>
    <col min="4361" max="4361" width="4.5703125" style="204" hidden="1"/>
    <col min="4362" max="4363" width="10.5703125" style="204" hidden="1"/>
    <col min="4364" max="4364" width="13.42578125" style="204" hidden="1"/>
    <col min="4365" max="4365" width="21.42578125" style="204" hidden="1"/>
    <col min="4366" max="4366" width="21" style="204" hidden="1"/>
    <col min="4367" max="4367" width="21.5703125" style="204" hidden="1"/>
    <col min="4368" max="4368" width="22" style="204" hidden="1"/>
    <col min="4369" max="4369" width="3" style="204" hidden="1"/>
    <col min="4370" max="4609" width="10.5703125" style="204" hidden="1"/>
    <col min="4610" max="4610" width="33.5703125" style="204" hidden="1"/>
    <col min="4611" max="4615" width="10.5703125" style="204" hidden="1"/>
    <col min="4616" max="4616" width="4.42578125" style="204" hidden="1"/>
    <col min="4617" max="4617" width="4.5703125" style="204" hidden="1"/>
    <col min="4618" max="4619" width="10.5703125" style="204" hidden="1"/>
    <col min="4620" max="4620" width="13.42578125" style="204" hidden="1"/>
    <col min="4621" max="4621" width="21.42578125" style="204" hidden="1"/>
    <col min="4622" max="4622" width="21" style="204" hidden="1"/>
    <col min="4623" max="4623" width="21.5703125" style="204" hidden="1"/>
    <col min="4624" max="4624" width="22" style="204" hidden="1"/>
    <col min="4625" max="4625" width="3" style="204" hidden="1"/>
    <col min="4626" max="4865" width="10.5703125" style="204" hidden="1"/>
    <col min="4866" max="4866" width="33.5703125" style="204" hidden="1"/>
    <col min="4867" max="4871" width="10.5703125" style="204" hidden="1"/>
    <col min="4872" max="4872" width="4.42578125" style="204" hidden="1"/>
    <col min="4873" max="4873" width="4.5703125" style="204" hidden="1"/>
    <col min="4874" max="4875" width="10.5703125" style="204" hidden="1"/>
    <col min="4876" max="4876" width="13.42578125" style="204" hidden="1"/>
    <col min="4877" max="4877" width="21.42578125" style="204" hidden="1"/>
    <col min="4878" max="4878" width="21" style="204" hidden="1"/>
    <col min="4879" max="4879" width="21.5703125" style="204" hidden="1"/>
    <col min="4880" max="4880" width="22" style="204" hidden="1"/>
    <col min="4881" max="4881" width="3" style="204" hidden="1"/>
    <col min="4882" max="5121" width="10.5703125" style="204" hidden="1"/>
    <col min="5122" max="5122" width="33.5703125" style="204" hidden="1"/>
    <col min="5123" max="5127" width="10.5703125" style="204" hidden="1"/>
    <col min="5128" max="5128" width="4.42578125" style="204" hidden="1"/>
    <col min="5129" max="5129" width="4.5703125" style="204" hidden="1"/>
    <col min="5130" max="5131" width="10.5703125" style="204" hidden="1"/>
    <col min="5132" max="5132" width="13.42578125" style="204" hidden="1"/>
    <col min="5133" max="5133" width="21.42578125" style="204" hidden="1"/>
    <col min="5134" max="5134" width="21" style="204" hidden="1"/>
    <col min="5135" max="5135" width="21.5703125" style="204" hidden="1"/>
    <col min="5136" max="5136" width="22" style="204" hidden="1"/>
    <col min="5137" max="5137" width="3" style="204" hidden="1"/>
    <col min="5138" max="5377" width="10.5703125" style="204" hidden="1"/>
    <col min="5378" max="5378" width="33.5703125" style="204" hidden="1"/>
    <col min="5379" max="5383" width="10.5703125" style="204" hidden="1"/>
    <col min="5384" max="5384" width="4.42578125" style="204" hidden="1"/>
    <col min="5385" max="5385" width="4.5703125" style="204" hidden="1"/>
    <col min="5386" max="5387" width="10.5703125" style="204" hidden="1"/>
    <col min="5388" max="5388" width="13.42578125" style="204" hidden="1"/>
    <col min="5389" max="5389" width="21.42578125" style="204" hidden="1"/>
    <col min="5390" max="5390" width="21" style="204" hidden="1"/>
    <col min="5391" max="5391" width="21.5703125" style="204" hidden="1"/>
    <col min="5392" max="5392" width="22" style="204" hidden="1"/>
    <col min="5393" max="5393" width="3" style="204" hidden="1"/>
    <col min="5394" max="5633" width="10.5703125" style="204" hidden="1"/>
    <col min="5634" max="5634" width="33.5703125" style="204" hidden="1"/>
    <col min="5635" max="5639" width="10.5703125" style="204" hidden="1"/>
    <col min="5640" max="5640" width="4.42578125" style="204" hidden="1"/>
    <col min="5641" max="5641" width="4.5703125" style="204" hidden="1"/>
    <col min="5642" max="5643" width="10.5703125" style="204" hidden="1"/>
    <col min="5644" max="5644" width="13.42578125" style="204" hidden="1"/>
    <col min="5645" max="5645" width="21.42578125" style="204" hidden="1"/>
    <col min="5646" max="5646" width="21" style="204" hidden="1"/>
    <col min="5647" max="5647" width="21.5703125" style="204" hidden="1"/>
    <col min="5648" max="5648" width="22" style="204" hidden="1"/>
    <col min="5649" max="5649" width="3" style="204" hidden="1"/>
    <col min="5650" max="5889" width="10.5703125" style="204" hidden="1"/>
    <col min="5890" max="5890" width="33.5703125" style="204" hidden="1"/>
    <col min="5891" max="5895" width="10.5703125" style="204" hidden="1"/>
    <col min="5896" max="5896" width="4.42578125" style="204" hidden="1"/>
    <col min="5897" max="5897" width="4.5703125" style="204" hidden="1"/>
    <col min="5898" max="5899" width="10.5703125" style="204" hidden="1"/>
    <col min="5900" max="5900" width="13.42578125" style="204" hidden="1"/>
    <col min="5901" max="5901" width="21.42578125" style="204" hidden="1"/>
    <col min="5902" max="5902" width="21" style="204" hidden="1"/>
    <col min="5903" max="5903" width="21.5703125" style="204" hidden="1"/>
    <col min="5904" max="5904" width="22" style="204" hidden="1"/>
    <col min="5905" max="5905" width="3" style="204" hidden="1"/>
    <col min="5906" max="6145" width="10.5703125" style="204" hidden="1"/>
    <col min="6146" max="6146" width="33.5703125" style="204" hidden="1"/>
    <col min="6147" max="6151" width="10.5703125" style="204" hidden="1"/>
    <col min="6152" max="6152" width="4.42578125" style="204" hidden="1"/>
    <col min="6153" max="6153" width="4.5703125" style="204" hidden="1"/>
    <col min="6154" max="6155" width="10.5703125" style="204" hidden="1"/>
    <col min="6156" max="6156" width="13.42578125" style="204" hidden="1"/>
    <col min="6157" max="6157" width="21.42578125" style="204" hidden="1"/>
    <col min="6158" max="6158" width="21" style="204" hidden="1"/>
    <col min="6159" max="6159" width="21.5703125" style="204" hidden="1"/>
    <col min="6160" max="6160" width="22" style="204" hidden="1"/>
    <col min="6161" max="6161" width="3" style="204" hidden="1"/>
    <col min="6162" max="6401" width="10.5703125" style="204" hidden="1"/>
    <col min="6402" max="6402" width="33.5703125" style="204" hidden="1"/>
    <col min="6403" max="6407" width="10.5703125" style="204" hidden="1"/>
    <col min="6408" max="6408" width="4.42578125" style="204" hidden="1"/>
    <col min="6409" max="6409" width="4.5703125" style="204" hidden="1"/>
    <col min="6410" max="6411" width="10.5703125" style="204" hidden="1"/>
    <col min="6412" max="6412" width="13.42578125" style="204" hidden="1"/>
    <col min="6413" max="6413" width="21.42578125" style="204" hidden="1"/>
    <col min="6414" max="6414" width="21" style="204" hidden="1"/>
    <col min="6415" max="6415" width="21.5703125" style="204" hidden="1"/>
    <col min="6416" max="6416" width="22" style="204" hidden="1"/>
    <col min="6417" max="6417" width="3" style="204" hidden="1"/>
    <col min="6418" max="6657" width="10.5703125" style="204" hidden="1"/>
    <col min="6658" max="6658" width="33.5703125" style="204" hidden="1"/>
    <col min="6659" max="6663" width="10.5703125" style="204" hidden="1"/>
    <col min="6664" max="6664" width="4.42578125" style="204" hidden="1"/>
    <col min="6665" max="6665" width="4.5703125" style="204" hidden="1"/>
    <col min="6666" max="6667" width="10.5703125" style="204" hidden="1"/>
    <col min="6668" max="6668" width="13.42578125" style="204" hidden="1"/>
    <col min="6669" max="6669" width="21.42578125" style="204" hidden="1"/>
    <col min="6670" max="6670" width="21" style="204" hidden="1"/>
    <col min="6671" max="6671" width="21.5703125" style="204" hidden="1"/>
    <col min="6672" max="6672" width="22" style="204" hidden="1"/>
    <col min="6673" max="6673" width="3" style="204" hidden="1"/>
    <col min="6674" max="6913" width="10.5703125" style="204" hidden="1"/>
    <col min="6914" max="6914" width="33.5703125" style="204" hidden="1"/>
    <col min="6915" max="6919" width="10.5703125" style="204" hidden="1"/>
    <col min="6920" max="6920" width="4.42578125" style="204" hidden="1"/>
    <col min="6921" max="6921" width="4.5703125" style="204" hidden="1"/>
    <col min="6922" max="6923" width="10.5703125" style="204" hidden="1"/>
    <col min="6924" max="6924" width="13.42578125" style="204" hidden="1"/>
    <col min="6925" max="6925" width="21.42578125" style="204" hidden="1"/>
    <col min="6926" max="6926" width="21" style="204" hidden="1"/>
    <col min="6927" max="6927" width="21.5703125" style="204" hidden="1"/>
    <col min="6928" max="6928" width="22" style="204" hidden="1"/>
    <col min="6929" max="6929" width="3" style="204" hidden="1"/>
    <col min="6930" max="7169" width="10.5703125" style="204" hidden="1"/>
    <col min="7170" max="7170" width="33.5703125" style="204" hidden="1"/>
    <col min="7171" max="7175" width="10.5703125" style="204" hidden="1"/>
    <col min="7176" max="7176" width="4.42578125" style="204" hidden="1"/>
    <col min="7177" max="7177" width="4.5703125" style="204" hidden="1"/>
    <col min="7178" max="7179" width="10.5703125" style="204" hidden="1"/>
    <col min="7180" max="7180" width="13.42578125" style="204" hidden="1"/>
    <col min="7181" max="7181" width="21.42578125" style="204" hidden="1"/>
    <col min="7182" max="7182" width="21" style="204" hidden="1"/>
    <col min="7183" max="7183" width="21.5703125" style="204" hidden="1"/>
    <col min="7184" max="7184" width="22" style="204" hidden="1"/>
    <col min="7185" max="7185" width="3" style="204" hidden="1"/>
    <col min="7186" max="7425" width="10.5703125" style="204" hidden="1"/>
    <col min="7426" max="7426" width="33.5703125" style="204" hidden="1"/>
    <col min="7427" max="7431" width="10.5703125" style="204" hidden="1"/>
    <col min="7432" max="7432" width="4.42578125" style="204" hidden="1"/>
    <col min="7433" max="7433" width="4.5703125" style="204" hidden="1"/>
    <col min="7434" max="7435" width="10.5703125" style="204" hidden="1"/>
    <col min="7436" max="7436" width="13.42578125" style="204" hidden="1"/>
    <col min="7437" max="7437" width="21.42578125" style="204" hidden="1"/>
    <col min="7438" max="7438" width="21" style="204" hidden="1"/>
    <col min="7439" max="7439" width="21.5703125" style="204" hidden="1"/>
    <col min="7440" max="7440" width="22" style="204" hidden="1"/>
    <col min="7441" max="7441" width="3" style="204" hidden="1"/>
    <col min="7442" max="7681" width="10.5703125" style="204" hidden="1"/>
    <col min="7682" max="7682" width="33.5703125" style="204" hidden="1"/>
    <col min="7683" max="7687" width="10.5703125" style="204" hidden="1"/>
    <col min="7688" max="7688" width="4.42578125" style="204" hidden="1"/>
    <col min="7689" max="7689" width="4.5703125" style="204" hidden="1"/>
    <col min="7690" max="7691" width="10.5703125" style="204" hidden="1"/>
    <col min="7692" max="7692" width="13.42578125" style="204" hidden="1"/>
    <col min="7693" max="7693" width="21.42578125" style="204" hidden="1"/>
    <col min="7694" max="7694" width="21" style="204" hidden="1"/>
    <col min="7695" max="7695" width="21.5703125" style="204" hidden="1"/>
    <col min="7696" max="7696" width="22" style="204" hidden="1"/>
    <col min="7697" max="7697" width="3" style="204" hidden="1"/>
    <col min="7698" max="7937" width="10.5703125" style="204" hidden="1"/>
    <col min="7938" max="7938" width="33.5703125" style="204" hidden="1"/>
    <col min="7939" max="7943" width="10.5703125" style="204" hidden="1"/>
    <col min="7944" max="7944" width="4.42578125" style="204" hidden="1"/>
    <col min="7945" max="7945" width="4.5703125" style="204" hidden="1"/>
    <col min="7946" max="7947" width="10.5703125" style="204" hidden="1"/>
    <col min="7948" max="7948" width="13.42578125" style="204" hidden="1"/>
    <col min="7949" max="7949" width="21.42578125" style="204" hidden="1"/>
    <col min="7950" max="7950" width="21" style="204" hidden="1"/>
    <col min="7951" max="7951" width="21.5703125" style="204" hidden="1"/>
    <col min="7952" max="7952" width="22" style="204" hidden="1"/>
    <col min="7953" max="7953" width="3" style="204" hidden="1"/>
    <col min="7954" max="8193" width="10.5703125" style="204" hidden="1"/>
    <col min="8194" max="8194" width="33.5703125" style="204" hidden="1"/>
    <col min="8195" max="8199" width="10.5703125" style="204" hidden="1"/>
    <col min="8200" max="8200" width="4.42578125" style="204" hidden="1"/>
    <col min="8201" max="8201" width="4.5703125" style="204" hidden="1"/>
    <col min="8202" max="8203" width="10.5703125" style="204" hidden="1"/>
    <col min="8204" max="8204" width="13.42578125" style="204" hidden="1"/>
    <col min="8205" max="8205" width="21.42578125" style="204" hidden="1"/>
    <col min="8206" max="8206" width="21" style="204" hidden="1"/>
    <col min="8207" max="8207" width="21.5703125" style="204" hidden="1"/>
    <col min="8208" max="8208" width="22" style="204" hidden="1"/>
    <col min="8209" max="8209" width="3" style="204" hidden="1"/>
    <col min="8210" max="8449" width="10.5703125" style="204" hidden="1"/>
    <col min="8450" max="8450" width="33.5703125" style="204" hidden="1"/>
    <col min="8451" max="8455" width="10.5703125" style="204" hidden="1"/>
    <col min="8456" max="8456" width="4.42578125" style="204" hidden="1"/>
    <col min="8457" max="8457" width="4.5703125" style="204" hidden="1"/>
    <col min="8458" max="8459" width="10.5703125" style="204" hidden="1"/>
    <col min="8460" max="8460" width="13.42578125" style="204" hidden="1"/>
    <col min="8461" max="8461" width="21.42578125" style="204" hidden="1"/>
    <col min="8462" max="8462" width="21" style="204" hidden="1"/>
    <col min="8463" max="8463" width="21.5703125" style="204" hidden="1"/>
    <col min="8464" max="8464" width="22" style="204" hidden="1"/>
    <col min="8465" max="8465" width="3" style="204" hidden="1"/>
    <col min="8466" max="8705" width="10.5703125" style="204" hidden="1"/>
    <col min="8706" max="8706" width="33.5703125" style="204" hidden="1"/>
    <col min="8707" max="8711" width="10.5703125" style="204" hidden="1"/>
    <col min="8712" max="8712" width="4.42578125" style="204" hidden="1"/>
    <col min="8713" max="8713" width="4.5703125" style="204" hidden="1"/>
    <col min="8714" max="8715" width="10.5703125" style="204" hidden="1"/>
    <col min="8716" max="8716" width="13.42578125" style="204" hidden="1"/>
    <col min="8717" max="8717" width="21.42578125" style="204" hidden="1"/>
    <col min="8718" max="8718" width="21" style="204" hidden="1"/>
    <col min="8719" max="8719" width="21.5703125" style="204" hidden="1"/>
    <col min="8720" max="8720" width="22" style="204" hidden="1"/>
    <col min="8721" max="8721" width="3" style="204" hidden="1"/>
    <col min="8722" max="8961" width="10.5703125" style="204" hidden="1"/>
    <col min="8962" max="8962" width="33.5703125" style="204" hidden="1"/>
    <col min="8963" max="8967" width="10.5703125" style="204" hidden="1"/>
    <col min="8968" max="8968" width="4.42578125" style="204" hidden="1"/>
    <col min="8969" max="8969" width="4.5703125" style="204" hidden="1"/>
    <col min="8970" max="8971" width="10.5703125" style="204" hidden="1"/>
    <col min="8972" max="8972" width="13.42578125" style="204" hidden="1"/>
    <col min="8973" max="8973" width="21.42578125" style="204" hidden="1"/>
    <col min="8974" max="8974" width="21" style="204" hidden="1"/>
    <col min="8975" max="8975" width="21.5703125" style="204" hidden="1"/>
    <col min="8976" max="8976" width="22" style="204" hidden="1"/>
    <col min="8977" max="8977" width="3" style="204" hidden="1"/>
    <col min="8978" max="9217" width="10.5703125" style="204" hidden="1"/>
    <col min="9218" max="9218" width="33.5703125" style="204" hidden="1"/>
    <col min="9219" max="9223" width="10.5703125" style="204" hidden="1"/>
    <col min="9224" max="9224" width="4.42578125" style="204" hidden="1"/>
    <col min="9225" max="9225" width="4.5703125" style="204" hidden="1"/>
    <col min="9226" max="9227" width="10.5703125" style="204" hidden="1"/>
    <col min="9228" max="9228" width="13.42578125" style="204" hidden="1"/>
    <col min="9229" max="9229" width="21.42578125" style="204" hidden="1"/>
    <col min="9230" max="9230" width="21" style="204" hidden="1"/>
    <col min="9231" max="9231" width="21.5703125" style="204" hidden="1"/>
    <col min="9232" max="9232" width="22" style="204" hidden="1"/>
    <col min="9233" max="9233" width="3" style="204" hidden="1"/>
    <col min="9234" max="9473" width="10.5703125" style="204" hidden="1"/>
    <col min="9474" max="9474" width="33.5703125" style="204" hidden="1"/>
    <col min="9475" max="9479" width="10.5703125" style="204" hidden="1"/>
    <col min="9480" max="9480" width="4.42578125" style="204" hidden="1"/>
    <col min="9481" max="9481" width="4.5703125" style="204" hidden="1"/>
    <col min="9482" max="9483" width="10.5703125" style="204" hidden="1"/>
    <col min="9484" max="9484" width="13.42578125" style="204" hidden="1"/>
    <col min="9485" max="9485" width="21.42578125" style="204" hidden="1"/>
    <col min="9486" max="9486" width="21" style="204" hidden="1"/>
    <col min="9487" max="9487" width="21.5703125" style="204" hidden="1"/>
    <col min="9488" max="9488" width="22" style="204" hidden="1"/>
    <col min="9489" max="9489" width="3" style="204" hidden="1"/>
    <col min="9490" max="9729" width="10.5703125" style="204" hidden="1"/>
    <col min="9730" max="9730" width="33.5703125" style="204" hidden="1"/>
    <col min="9731" max="9735" width="10.5703125" style="204" hidden="1"/>
    <col min="9736" max="9736" width="4.42578125" style="204" hidden="1"/>
    <col min="9737" max="9737" width="4.5703125" style="204" hidden="1"/>
    <col min="9738" max="9739" width="10.5703125" style="204" hidden="1"/>
    <col min="9740" max="9740" width="13.42578125" style="204" hidden="1"/>
    <col min="9741" max="9741" width="21.42578125" style="204" hidden="1"/>
    <col min="9742" max="9742" width="21" style="204" hidden="1"/>
    <col min="9743" max="9743" width="21.5703125" style="204" hidden="1"/>
    <col min="9744" max="9744" width="22" style="204" hidden="1"/>
    <col min="9745" max="9745" width="3" style="204" hidden="1"/>
    <col min="9746" max="9985" width="10.5703125" style="204" hidden="1"/>
    <col min="9986" max="9986" width="33.5703125" style="204" hidden="1"/>
    <col min="9987" max="9991" width="10.5703125" style="204" hidden="1"/>
    <col min="9992" max="9992" width="4.42578125" style="204" hidden="1"/>
    <col min="9993" max="9993" width="4.5703125" style="204" hidden="1"/>
    <col min="9994" max="9995" width="10.5703125" style="204" hidden="1"/>
    <col min="9996" max="9996" width="13.42578125" style="204" hidden="1"/>
    <col min="9997" max="9997" width="21.42578125" style="204" hidden="1"/>
    <col min="9998" max="9998" width="21" style="204" hidden="1"/>
    <col min="9999" max="9999" width="21.5703125" style="204" hidden="1"/>
    <col min="10000" max="10000" width="22" style="204" hidden="1"/>
    <col min="10001" max="10001" width="3" style="204" hidden="1"/>
    <col min="10002" max="10241" width="10.5703125" style="204" hidden="1"/>
    <col min="10242" max="10242" width="33.5703125" style="204" hidden="1"/>
    <col min="10243" max="10247" width="10.5703125" style="204" hidden="1"/>
    <col min="10248" max="10248" width="4.42578125" style="204" hidden="1"/>
    <col min="10249" max="10249" width="4.5703125" style="204" hidden="1"/>
    <col min="10250" max="10251" width="10.5703125" style="204" hidden="1"/>
    <col min="10252" max="10252" width="13.42578125" style="204" hidden="1"/>
    <col min="10253" max="10253" width="21.42578125" style="204" hidden="1"/>
    <col min="10254" max="10254" width="21" style="204" hidden="1"/>
    <col min="10255" max="10255" width="21.5703125" style="204" hidden="1"/>
    <col min="10256" max="10256" width="22" style="204" hidden="1"/>
    <col min="10257" max="10257" width="3" style="204" hidden="1"/>
    <col min="10258" max="10497" width="10.5703125" style="204" hidden="1"/>
    <col min="10498" max="10498" width="33.5703125" style="204" hidden="1"/>
    <col min="10499" max="10503" width="10.5703125" style="204" hidden="1"/>
    <col min="10504" max="10504" width="4.42578125" style="204" hidden="1"/>
    <col min="10505" max="10505" width="4.5703125" style="204" hidden="1"/>
    <col min="10506" max="10507" width="10.5703125" style="204" hidden="1"/>
    <col min="10508" max="10508" width="13.42578125" style="204" hidden="1"/>
    <col min="10509" max="10509" width="21.42578125" style="204" hidden="1"/>
    <col min="10510" max="10510" width="21" style="204" hidden="1"/>
    <col min="10511" max="10511" width="21.5703125" style="204" hidden="1"/>
    <col min="10512" max="10512" width="22" style="204" hidden="1"/>
    <col min="10513" max="10513" width="3" style="204" hidden="1"/>
    <col min="10514" max="10753" width="10.5703125" style="204" hidden="1"/>
    <col min="10754" max="10754" width="33.5703125" style="204" hidden="1"/>
    <col min="10755" max="10759" width="10.5703125" style="204" hidden="1"/>
    <col min="10760" max="10760" width="4.42578125" style="204" hidden="1"/>
    <col min="10761" max="10761" width="4.5703125" style="204" hidden="1"/>
    <col min="10762" max="10763" width="10.5703125" style="204" hidden="1"/>
    <col min="10764" max="10764" width="13.42578125" style="204" hidden="1"/>
    <col min="10765" max="10765" width="21.42578125" style="204" hidden="1"/>
    <col min="10766" max="10766" width="21" style="204" hidden="1"/>
    <col min="10767" max="10767" width="21.5703125" style="204" hidden="1"/>
    <col min="10768" max="10768" width="22" style="204" hidden="1"/>
    <col min="10769" max="10769" width="3" style="204" hidden="1"/>
    <col min="10770" max="11009" width="10.5703125" style="204" hidden="1"/>
    <col min="11010" max="11010" width="33.5703125" style="204" hidden="1"/>
    <col min="11011" max="11015" width="10.5703125" style="204" hidden="1"/>
    <col min="11016" max="11016" width="4.42578125" style="204" hidden="1"/>
    <col min="11017" max="11017" width="4.5703125" style="204" hidden="1"/>
    <col min="11018" max="11019" width="10.5703125" style="204" hidden="1"/>
    <col min="11020" max="11020" width="13.42578125" style="204" hidden="1"/>
    <col min="11021" max="11021" width="21.42578125" style="204" hidden="1"/>
    <col min="11022" max="11022" width="21" style="204" hidden="1"/>
    <col min="11023" max="11023" width="21.5703125" style="204" hidden="1"/>
    <col min="11024" max="11024" width="22" style="204" hidden="1"/>
    <col min="11025" max="11025" width="3" style="204" hidden="1"/>
    <col min="11026" max="11265" width="10.5703125" style="204" hidden="1"/>
    <col min="11266" max="11266" width="33.5703125" style="204" hidden="1"/>
    <col min="11267" max="11271" width="10.5703125" style="204" hidden="1"/>
    <col min="11272" max="11272" width="4.42578125" style="204" hidden="1"/>
    <col min="11273" max="11273" width="4.5703125" style="204" hidden="1"/>
    <col min="11274" max="11275" width="10.5703125" style="204" hidden="1"/>
    <col min="11276" max="11276" width="13.42578125" style="204" hidden="1"/>
    <col min="11277" max="11277" width="21.42578125" style="204" hidden="1"/>
    <col min="11278" max="11278" width="21" style="204" hidden="1"/>
    <col min="11279" max="11279" width="21.5703125" style="204" hidden="1"/>
    <col min="11280" max="11280" width="22" style="204" hidden="1"/>
    <col min="11281" max="11281" width="3" style="204" hidden="1"/>
    <col min="11282" max="11521" width="10.5703125" style="204" hidden="1"/>
    <col min="11522" max="11522" width="33.5703125" style="204" hidden="1"/>
    <col min="11523" max="11527" width="10.5703125" style="204" hidden="1"/>
    <col min="11528" max="11528" width="4.42578125" style="204" hidden="1"/>
    <col min="11529" max="11529" width="4.5703125" style="204" hidden="1"/>
    <col min="11530" max="11531" width="10.5703125" style="204" hidden="1"/>
    <col min="11532" max="11532" width="13.42578125" style="204" hidden="1"/>
    <col min="11533" max="11533" width="21.42578125" style="204" hidden="1"/>
    <col min="11534" max="11534" width="21" style="204" hidden="1"/>
    <col min="11535" max="11535" width="21.5703125" style="204" hidden="1"/>
    <col min="11536" max="11536" width="22" style="204" hidden="1"/>
    <col min="11537" max="11537" width="3" style="204" hidden="1"/>
    <col min="11538" max="11777" width="10.5703125" style="204" hidden="1"/>
    <col min="11778" max="11778" width="33.5703125" style="204" hidden="1"/>
    <col min="11779" max="11783" width="10.5703125" style="204" hidden="1"/>
    <col min="11784" max="11784" width="4.42578125" style="204" hidden="1"/>
    <col min="11785" max="11785" width="4.5703125" style="204" hidden="1"/>
    <col min="11786" max="11787" width="10.5703125" style="204" hidden="1"/>
    <col min="11788" max="11788" width="13.42578125" style="204" hidden="1"/>
    <col min="11789" max="11789" width="21.42578125" style="204" hidden="1"/>
    <col min="11790" max="11790" width="21" style="204" hidden="1"/>
    <col min="11791" max="11791" width="21.5703125" style="204" hidden="1"/>
    <col min="11792" max="11792" width="22" style="204" hidden="1"/>
    <col min="11793" max="11793" width="3" style="204" hidden="1"/>
    <col min="11794" max="12033" width="10.5703125" style="204" hidden="1"/>
    <col min="12034" max="12034" width="33.5703125" style="204" hidden="1"/>
    <col min="12035" max="12039" width="10.5703125" style="204" hidden="1"/>
    <col min="12040" max="12040" width="4.42578125" style="204" hidden="1"/>
    <col min="12041" max="12041" width="4.5703125" style="204" hidden="1"/>
    <col min="12042" max="12043" width="10.5703125" style="204" hidden="1"/>
    <col min="12044" max="12044" width="13.42578125" style="204" hidden="1"/>
    <col min="12045" max="12045" width="21.42578125" style="204" hidden="1"/>
    <col min="12046" max="12046" width="21" style="204" hidden="1"/>
    <col min="12047" max="12047" width="21.5703125" style="204" hidden="1"/>
    <col min="12048" max="12048" width="22" style="204" hidden="1"/>
    <col min="12049" max="12049" width="3" style="204" hidden="1"/>
    <col min="12050" max="12289" width="10.5703125" style="204" hidden="1"/>
    <col min="12290" max="12290" width="33.5703125" style="204" hidden="1"/>
    <col min="12291" max="12295" width="10.5703125" style="204" hidden="1"/>
    <col min="12296" max="12296" width="4.42578125" style="204" hidden="1"/>
    <col min="12297" max="12297" width="4.5703125" style="204" hidden="1"/>
    <col min="12298" max="12299" width="10.5703125" style="204" hidden="1"/>
    <col min="12300" max="12300" width="13.42578125" style="204" hidden="1"/>
    <col min="12301" max="12301" width="21.42578125" style="204" hidden="1"/>
    <col min="12302" max="12302" width="21" style="204" hidden="1"/>
    <col min="12303" max="12303" width="21.5703125" style="204" hidden="1"/>
    <col min="12304" max="12304" width="22" style="204" hidden="1"/>
    <col min="12305" max="12305" width="3" style="204" hidden="1"/>
    <col min="12306" max="12545" width="10.5703125" style="204" hidden="1"/>
    <col min="12546" max="12546" width="33.5703125" style="204" hidden="1"/>
    <col min="12547" max="12551" width="10.5703125" style="204" hidden="1"/>
    <col min="12552" max="12552" width="4.42578125" style="204" hidden="1"/>
    <col min="12553" max="12553" width="4.5703125" style="204" hidden="1"/>
    <col min="12554" max="12555" width="10.5703125" style="204" hidden="1"/>
    <col min="12556" max="12556" width="13.42578125" style="204" hidden="1"/>
    <col min="12557" max="12557" width="21.42578125" style="204" hidden="1"/>
    <col min="12558" max="12558" width="21" style="204" hidden="1"/>
    <col min="12559" max="12559" width="21.5703125" style="204" hidden="1"/>
    <col min="12560" max="12560" width="22" style="204" hidden="1"/>
    <col min="12561" max="12561" width="3" style="204" hidden="1"/>
    <col min="12562" max="12801" width="10.5703125" style="204" hidden="1"/>
    <col min="12802" max="12802" width="33.5703125" style="204" hidden="1"/>
    <col min="12803" max="12807" width="10.5703125" style="204" hidden="1"/>
    <col min="12808" max="12808" width="4.42578125" style="204" hidden="1"/>
    <col min="12809" max="12809" width="4.5703125" style="204" hidden="1"/>
    <col min="12810" max="12811" width="10.5703125" style="204" hidden="1"/>
    <col min="12812" max="12812" width="13.42578125" style="204" hidden="1"/>
    <col min="12813" max="12813" width="21.42578125" style="204" hidden="1"/>
    <col min="12814" max="12814" width="21" style="204" hidden="1"/>
    <col min="12815" max="12815" width="21.5703125" style="204" hidden="1"/>
    <col min="12816" max="12816" width="22" style="204" hidden="1"/>
    <col min="12817" max="12817" width="3" style="204" hidden="1"/>
    <col min="12818" max="13057" width="10.5703125" style="204" hidden="1"/>
    <col min="13058" max="13058" width="33.5703125" style="204" hidden="1"/>
    <col min="13059" max="13063" width="10.5703125" style="204" hidden="1"/>
    <col min="13064" max="13064" width="4.42578125" style="204" hidden="1"/>
    <col min="13065" max="13065" width="4.5703125" style="204" hidden="1"/>
    <col min="13066" max="13067" width="10.5703125" style="204" hidden="1"/>
    <col min="13068" max="13068" width="13.42578125" style="204" hidden="1"/>
    <col min="13069" max="13069" width="21.42578125" style="204" hidden="1"/>
    <col min="13070" max="13070" width="21" style="204" hidden="1"/>
    <col min="13071" max="13071" width="21.5703125" style="204" hidden="1"/>
    <col min="13072" max="13072" width="22" style="204" hidden="1"/>
    <col min="13073" max="13073" width="3" style="204" hidden="1"/>
    <col min="13074" max="13313" width="10.5703125" style="204" hidden="1"/>
    <col min="13314" max="13314" width="33.5703125" style="204" hidden="1"/>
    <col min="13315" max="13319" width="10.5703125" style="204" hidden="1"/>
    <col min="13320" max="13320" width="4.42578125" style="204" hidden="1"/>
    <col min="13321" max="13321" width="4.5703125" style="204" hidden="1"/>
    <col min="13322" max="13323" width="10.5703125" style="204" hidden="1"/>
    <col min="13324" max="13324" width="13.42578125" style="204" hidden="1"/>
    <col min="13325" max="13325" width="21.42578125" style="204" hidden="1"/>
    <col min="13326" max="13326" width="21" style="204" hidden="1"/>
    <col min="13327" max="13327" width="21.5703125" style="204" hidden="1"/>
    <col min="13328" max="13328" width="22" style="204" hidden="1"/>
    <col min="13329" max="13329" width="3" style="204" hidden="1"/>
    <col min="13330" max="13569" width="10.5703125" style="204" hidden="1"/>
    <col min="13570" max="13570" width="33.5703125" style="204" hidden="1"/>
    <col min="13571" max="13575" width="10.5703125" style="204" hidden="1"/>
    <col min="13576" max="13576" width="4.42578125" style="204" hidden="1"/>
    <col min="13577" max="13577" width="4.5703125" style="204" hidden="1"/>
    <col min="13578" max="13579" width="10.5703125" style="204" hidden="1"/>
    <col min="13580" max="13580" width="13.42578125" style="204" hidden="1"/>
    <col min="13581" max="13581" width="21.42578125" style="204" hidden="1"/>
    <col min="13582" max="13582" width="21" style="204" hidden="1"/>
    <col min="13583" max="13583" width="21.5703125" style="204" hidden="1"/>
    <col min="13584" max="13584" width="22" style="204" hidden="1"/>
    <col min="13585" max="13585" width="3" style="204" hidden="1"/>
    <col min="13586" max="13825" width="10.5703125" style="204" hidden="1"/>
    <col min="13826" max="13826" width="33.5703125" style="204" hidden="1"/>
    <col min="13827" max="13831" width="10.5703125" style="204" hidden="1"/>
    <col min="13832" max="13832" width="4.42578125" style="204" hidden="1"/>
    <col min="13833" max="13833" width="4.5703125" style="204" hidden="1"/>
    <col min="13834" max="13835" width="10.5703125" style="204" hidden="1"/>
    <col min="13836" max="13836" width="13.42578125" style="204" hidden="1"/>
    <col min="13837" max="13837" width="21.42578125" style="204" hidden="1"/>
    <col min="13838" max="13838" width="21" style="204" hidden="1"/>
    <col min="13839" max="13839" width="21.5703125" style="204" hidden="1"/>
    <col min="13840" max="13840" width="22" style="204" hidden="1"/>
    <col min="13841" max="13841" width="3" style="204" hidden="1"/>
    <col min="13842" max="14081" width="10.5703125" style="204" hidden="1"/>
    <col min="14082" max="14082" width="33.5703125" style="204" hidden="1"/>
    <col min="14083" max="14087" width="10.5703125" style="204" hidden="1"/>
    <col min="14088" max="14088" width="4.42578125" style="204" hidden="1"/>
    <col min="14089" max="14089" width="4.5703125" style="204" hidden="1"/>
    <col min="14090" max="14091" width="10.5703125" style="204" hidden="1"/>
    <col min="14092" max="14092" width="13.42578125" style="204" hidden="1"/>
    <col min="14093" max="14093" width="21.42578125" style="204" hidden="1"/>
    <col min="14094" max="14094" width="21" style="204" hidden="1"/>
    <col min="14095" max="14095" width="21.5703125" style="204" hidden="1"/>
    <col min="14096" max="14096" width="22" style="204" hidden="1"/>
    <col min="14097" max="14097" width="3" style="204" hidden="1"/>
    <col min="14098" max="14337" width="10.5703125" style="204" hidden="1"/>
    <col min="14338" max="14338" width="33.5703125" style="204" hidden="1"/>
    <col min="14339" max="14343" width="10.5703125" style="204" hidden="1"/>
    <col min="14344" max="14344" width="4.42578125" style="204" hidden="1"/>
    <col min="14345" max="14345" width="4.5703125" style="204" hidden="1"/>
    <col min="14346" max="14347" width="10.5703125" style="204" hidden="1"/>
    <col min="14348" max="14348" width="13.42578125" style="204" hidden="1"/>
    <col min="14349" max="14349" width="21.42578125" style="204" hidden="1"/>
    <col min="14350" max="14350" width="21" style="204" hidden="1"/>
    <col min="14351" max="14351" width="21.5703125" style="204" hidden="1"/>
    <col min="14352" max="14352" width="22" style="204" hidden="1"/>
    <col min="14353" max="14353" width="3" style="204" hidden="1"/>
    <col min="14354" max="14593" width="10.5703125" style="204" hidden="1"/>
    <col min="14594" max="14594" width="33.5703125" style="204" hidden="1"/>
    <col min="14595" max="14599" width="10.5703125" style="204" hidden="1"/>
    <col min="14600" max="14600" width="4.42578125" style="204" hidden="1"/>
    <col min="14601" max="14601" width="4.5703125" style="204" hidden="1"/>
    <col min="14602" max="14603" width="10.5703125" style="204" hidden="1"/>
    <col min="14604" max="14604" width="13.42578125" style="204" hidden="1"/>
    <col min="14605" max="14605" width="21.42578125" style="204" hidden="1"/>
    <col min="14606" max="14606" width="21" style="204" hidden="1"/>
    <col min="14607" max="14607" width="21.5703125" style="204" hidden="1"/>
    <col min="14608" max="14608" width="22" style="204" hidden="1"/>
    <col min="14609" max="14609" width="3" style="204" hidden="1"/>
    <col min="14610" max="14849" width="10.5703125" style="204" hidden="1"/>
    <col min="14850" max="14850" width="33.5703125" style="204" hidden="1"/>
    <col min="14851" max="14855" width="10.5703125" style="204" hidden="1"/>
    <col min="14856" max="14856" width="4.42578125" style="204" hidden="1"/>
    <col min="14857" max="14857" width="4.5703125" style="204" hidden="1"/>
    <col min="14858" max="14859" width="10.5703125" style="204" hidden="1"/>
    <col min="14860" max="14860" width="13.42578125" style="204" hidden="1"/>
    <col min="14861" max="14861" width="21.42578125" style="204" hidden="1"/>
    <col min="14862" max="14862" width="21" style="204" hidden="1"/>
    <col min="14863" max="14863" width="21.5703125" style="204" hidden="1"/>
    <col min="14864" max="14864" width="22" style="204" hidden="1"/>
    <col min="14865" max="14865" width="3" style="204" hidden="1"/>
    <col min="14866" max="15105" width="10.5703125" style="204" hidden="1"/>
    <col min="15106" max="15106" width="33.5703125" style="204" hidden="1"/>
    <col min="15107" max="15111" width="10.5703125" style="204" hidden="1"/>
    <col min="15112" max="15112" width="4.42578125" style="204" hidden="1"/>
    <col min="15113" max="15113" width="4.5703125" style="204" hidden="1"/>
    <col min="15114" max="15115" width="10.5703125" style="204" hidden="1"/>
    <col min="15116" max="15116" width="13.42578125" style="204" hidden="1"/>
    <col min="15117" max="15117" width="21.42578125" style="204" hidden="1"/>
    <col min="15118" max="15118" width="21" style="204" hidden="1"/>
    <col min="15119" max="15119" width="21.5703125" style="204" hidden="1"/>
    <col min="15120" max="15120" width="22" style="204" hidden="1"/>
    <col min="15121" max="15121" width="3" style="204" hidden="1"/>
    <col min="15122" max="15361" width="10.5703125" style="204" hidden="1"/>
    <col min="15362" max="15362" width="33.5703125" style="204" hidden="1"/>
    <col min="15363" max="15367" width="10.5703125" style="204" hidden="1"/>
    <col min="15368" max="15368" width="4.42578125" style="204" hidden="1"/>
    <col min="15369" max="15369" width="4.5703125" style="204" hidden="1"/>
    <col min="15370" max="15371" width="10.5703125" style="204" hidden="1"/>
    <col min="15372" max="15372" width="13.42578125" style="204" hidden="1"/>
    <col min="15373" max="15373" width="21.42578125" style="204" hidden="1"/>
    <col min="15374" max="15374" width="21" style="204" hidden="1"/>
    <col min="15375" max="15375" width="21.5703125" style="204" hidden="1"/>
    <col min="15376" max="15376" width="22" style="204" hidden="1"/>
    <col min="15377" max="15377" width="3" style="204" hidden="1"/>
    <col min="15378" max="15617" width="10.5703125" style="204" hidden="1"/>
    <col min="15618" max="15618" width="33.5703125" style="204" hidden="1"/>
    <col min="15619" max="15623" width="10.5703125" style="204" hidden="1"/>
    <col min="15624" max="15624" width="4.42578125" style="204" hidden="1"/>
    <col min="15625" max="15625" width="4.5703125" style="204" hidden="1"/>
    <col min="15626" max="15627" width="10.5703125" style="204" hidden="1"/>
    <col min="15628" max="15628" width="13.42578125" style="204" hidden="1"/>
    <col min="15629" max="15629" width="21.42578125" style="204" hidden="1"/>
    <col min="15630" max="15630" width="21" style="204" hidden="1"/>
    <col min="15631" max="15631" width="21.5703125" style="204" hidden="1"/>
    <col min="15632" max="15632" width="22" style="204" hidden="1"/>
    <col min="15633" max="15633" width="3" style="204" hidden="1"/>
    <col min="15634" max="15873" width="10.5703125" style="204" hidden="1"/>
    <col min="15874" max="15874" width="33.5703125" style="204" hidden="1"/>
    <col min="15875" max="15879" width="10.5703125" style="204" hidden="1"/>
    <col min="15880" max="15880" width="4.42578125" style="204" hidden="1"/>
    <col min="15881" max="15881" width="4.5703125" style="204" hidden="1"/>
    <col min="15882" max="15883" width="10.5703125" style="204" hidden="1"/>
    <col min="15884" max="15884" width="13.42578125" style="204" hidden="1"/>
    <col min="15885" max="15885" width="21.42578125" style="204" hidden="1"/>
    <col min="15886" max="15886" width="21" style="204" hidden="1"/>
    <col min="15887" max="15887" width="21.5703125" style="204" hidden="1"/>
    <col min="15888" max="15888" width="22" style="204" hidden="1"/>
    <col min="15889" max="15889" width="3" style="204" hidden="1"/>
    <col min="15890" max="16129" width="10.5703125" style="204" hidden="1"/>
    <col min="16130" max="16130" width="33.5703125" style="204" hidden="1"/>
    <col min="16131" max="16135" width="10.5703125" style="204" hidden="1"/>
    <col min="16136" max="16136" width="4.42578125" style="204" hidden="1"/>
    <col min="16137" max="16137" width="4.5703125" style="204" hidden="1"/>
    <col min="16138" max="16139" width="10.5703125" style="204" hidden="1"/>
    <col min="16140" max="16140" width="13.42578125" style="204" hidden="1"/>
    <col min="16141" max="16141" width="21.42578125" style="204" hidden="1"/>
    <col min="16142" max="16142" width="21" style="204" hidden="1"/>
    <col min="16143" max="16143" width="21.5703125" style="204" hidden="1"/>
    <col min="16144" max="16144" width="22" style="204" hidden="1"/>
    <col min="16145" max="16145" width="3" style="204" hidden="1"/>
    <col min="16146" max="16384" width="10.5703125" style="204" hidden="1"/>
  </cols>
  <sheetData>
    <row r="1" spans="1:32" ht="12" customHeight="1">
      <c r="A1" s="286"/>
      <c r="B1" s="303" t="s">
        <v>127</v>
      </c>
      <c r="C1" s="286"/>
      <c r="D1" s="286"/>
      <c r="E1" s="286"/>
      <c r="F1" s="286"/>
      <c r="G1" s="286"/>
      <c r="H1" s="286"/>
      <c r="I1" s="286"/>
      <c r="J1" s="286"/>
      <c r="K1" s="286"/>
      <c r="L1" s="286"/>
      <c r="M1" s="286"/>
      <c r="N1" s="286"/>
      <c r="O1" s="286"/>
      <c r="P1" s="286"/>
      <c r="Q1" s="286"/>
      <c r="R1" s="286"/>
      <c r="S1" s="286"/>
    </row>
    <row r="2" spans="1:32" s="996" customFormat="1" ht="20.100000000000001" customHeight="1">
      <c r="B2" s="1510" t="s">
        <v>1235</v>
      </c>
      <c r="C2" s="1511"/>
      <c r="D2" s="1511"/>
      <c r="E2" s="1511"/>
      <c r="F2" s="1511"/>
      <c r="G2" s="1512"/>
      <c r="H2" s="1513"/>
      <c r="I2" s="1513"/>
      <c r="J2" s="1512"/>
      <c r="K2" s="1512"/>
      <c r="L2" s="1512"/>
      <c r="M2" s="1512"/>
      <c r="N2" s="1512"/>
      <c r="O2" s="1512"/>
      <c r="P2" s="1514"/>
    </row>
    <row r="3" spans="1:32" ht="23.1" customHeight="1">
      <c r="B3" s="2185" t="s">
        <v>1236</v>
      </c>
      <c r="C3" s="2186"/>
      <c r="D3" s="2186"/>
      <c r="E3" s="2186"/>
      <c r="F3" s="2186"/>
      <c r="G3" s="2186"/>
      <c r="H3" s="2186"/>
      <c r="I3" s="2186"/>
      <c r="J3" s="2186"/>
      <c r="K3" s="2186"/>
      <c r="L3" s="2186"/>
      <c r="M3" s="2191" t="str">
        <f>CurrQtr</f>
        <v>Q2 2022</v>
      </c>
      <c r="N3" s="2192"/>
      <c r="O3" s="2182" t="s">
        <v>3</v>
      </c>
      <c r="P3" s="2183"/>
    </row>
    <row r="4" spans="1:32" ht="54">
      <c r="B4" s="2187" t="s">
        <v>129</v>
      </c>
      <c r="C4" s="2188"/>
      <c r="D4" s="2188"/>
      <c r="E4" s="2188"/>
      <c r="F4" s="2188"/>
      <c r="G4" s="2188"/>
      <c r="H4" s="2188"/>
      <c r="I4" s="2188"/>
      <c r="J4" s="2188"/>
      <c r="K4" s="2188"/>
      <c r="L4" s="2188"/>
      <c r="M4" s="1515" t="s">
        <v>1237</v>
      </c>
      <c r="N4" s="1516" t="s">
        <v>1238</v>
      </c>
      <c r="O4" s="1517" t="s">
        <v>1237</v>
      </c>
      <c r="P4" s="1516" t="s">
        <v>1239</v>
      </c>
    </row>
    <row r="5" spans="1:32" ht="7.5" customHeight="1">
      <c r="B5" s="1507"/>
      <c r="C5" s="1507"/>
      <c r="D5" s="1507"/>
      <c r="E5" s="1507"/>
      <c r="F5" s="1507"/>
      <c r="G5" s="1507"/>
      <c r="H5" s="1507"/>
      <c r="I5" s="1507"/>
      <c r="J5" s="1507"/>
      <c r="K5" s="1507"/>
      <c r="L5" s="1507"/>
      <c r="M5" s="1508"/>
      <c r="N5" s="1509"/>
      <c r="O5" s="1507"/>
      <c r="P5" s="1507"/>
    </row>
    <row r="6" spans="1:32" ht="19.5" customHeight="1">
      <c r="B6" s="1518" t="s">
        <v>1240</v>
      </c>
      <c r="C6" s="1519"/>
      <c r="D6" s="1519"/>
      <c r="E6" s="1519"/>
      <c r="F6" s="1519"/>
      <c r="G6" s="1519"/>
      <c r="H6" s="1519"/>
      <c r="I6" s="1519"/>
      <c r="J6" s="1519"/>
      <c r="K6" s="1519"/>
      <c r="L6" s="1520"/>
      <c r="M6" s="1811">
        <v>374586</v>
      </c>
      <c r="N6" s="1812">
        <v>18374</v>
      </c>
      <c r="O6" s="1821">
        <v>358782</v>
      </c>
      <c r="P6" s="1521">
        <v>18046</v>
      </c>
    </row>
    <row r="7" spans="1:32" ht="21">
      <c r="B7" s="802" t="s">
        <v>1241</v>
      </c>
      <c r="C7" s="798"/>
      <c r="D7" s="798"/>
      <c r="E7" s="798"/>
      <c r="F7" s="798"/>
      <c r="G7" s="798"/>
      <c r="H7" s="798"/>
      <c r="I7" s="798"/>
      <c r="J7" s="798"/>
      <c r="K7" s="798"/>
      <c r="L7" s="798"/>
      <c r="M7" s="1813">
        <v>15246</v>
      </c>
      <c r="N7" s="1814">
        <v>1276</v>
      </c>
      <c r="O7" s="1822">
        <v>11636</v>
      </c>
      <c r="P7" s="1522">
        <v>2</v>
      </c>
      <c r="AF7" s="205"/>
    </row>
    <row r="8" spans="1:32" ht="21">
      <c r="B8" s="802" t="s">
        <v>1242</v>
      </c>
      <c r="C8" s="798"/>
      <c r="D8" s="798"/>
      <c r="E8" s="798"/>
      <c r="F8" s="798"/>
      <c r="G8" s="798"/>
      <c r="H8" s="798"/>
      <c r="I8" s="798"/>
      <c r="J8" s="798"/>
      <c r="K8" s="798"/>
      <c r="L8" s="798"/>
      <c r="M8" s="1813">
        <v>-2393</v>
      </c>
      <c r="N8" s="1814">
        <v>-52</v>
      </c>
      <c r="O8" s="1822">
        <v>-2894</v>
      </c>
      <c r="P8" s="1522">
        <v>-58</v>
      </c>
      <c r="AF8" s="205"/>
    </row>
    <row r="9" spans="1:32" ht="21">
      <c r="B9" s="802" t="s">
        <v>1243</v>
      </c>
      <c r="C9" s="798"/>
      <c r="D9" s="798"/>
      <c r="E9" s="798"/>
      <c r="F9" s="798"/>
      <c r="G9" s="798"/>
      <c r="H9" s="798"/>
      <c r="I9" s="798"/>
      <c r="J9" s="798"/>
      <c r="K9" s="798"/>
      <c r="L9" s="798"/>
      <c r="M9" s="1813">
        <v>-360</v>
      </c>
      <c r="N9" s="1814">
        <v>-360</v>
      </c>
      <c r="O9" s="1822">
        <v>919</v>
      </c>
      <c r="P9" s="1522">
        <v>0</v>
      </c>
      <c r="AF9" s="205"/>
    </row>
    <row r="10" spans="1:32" ht="21">
      <c r="B10" s="1523" t="s">
        <v>1244</v>
      </c>
      <c r="C10" s="799"/>
      <c r="D10" s="799"/>
      <c r="E10" s="799"/>
      <c r="F10" s="799"/>
      <c r="G10" s="799"/>
      <c r="H10" s="799"/>
      <c r="I10" s="799"/>
      <c r="J10" s="799"/>
      <c r="K10" s="799"/>
      <c r="L10" s="799"/>
      <c r="M10" s="1815">
        <v>0</v>
      </c>
      <c r="N10" s="1816">
        <v>0</v>
      </c>
      <c r="O10" s="1823">
        <v>0</v>
      </c>
      <c r="P10" s="1524">
        <v>0</v>
      </c>
    </row>
    <row r="11" spans="1:32">
      <c r="B11" s="1523" t="s">
        <v>1245</v>
      </c>
      <c r="C11" s="799"/>
      <c r="D11" s="799"/>
      <c r="E11" s="799"/>
      <c r="F11" s="799"/>
      <c r="G11" s="799"/>
      <c r="H11" s="799"/>
      <c r="I11" s="799"/>
      <c r="J11" s="799"/>
      <c r="K11" s="799"/>
      <c r="L11" s="799"/>
      <c r="M11" s="1815">
        <v>-353</v>
      </c>
      <c r="N11" s="1816">
        <v>0</v>
      </c>
      <c r="O11" s="1823">
        <v>0</v>
      </c>
      <c r="P11" s="1524">
        <v>0</v>
      </c>
    </row>
    <row r="12" spans="1:32">
      <c r="B12" s="1523" t="s">
        <v>1246</v>
      </c>
      <c r="C12" s="799"/>
      <c r="D12" s="799"/>
      <c r="E12" s="799"/>
      <c r="F12" s="799"/>
      <c r="G12" s="799"/>
      <c r="H12" s="799"/>
      <c r="I12" s="799"/>
      <c r="J12" s="799"/>
      <c r="K12" s="799"/>
      <c r="L12" s="799"/>
      <c r="M12" s="1815">
        <v>338</v>
      </c>
      <c r="N12" s="1816">
        <v>139</v>
      </c>
      <c r="O12" s="1823">
        <v>5830</v>
      </c>
      <c r="P12" s="1524">
        <v>384</v>
      </c>
    </row>
    <row r="13" spans="1:32">
      <c r="B13" s="1525" t="s">
        <v>194</v>
      </c>
      <c r="C13" s="800"/>
      <c r="D13" s="800"/>
      <c r="E13" s="800"/>
      <c r="F13" s="800"/>
      <c r="G13" s="800"/>
      <c r="H13" s="800"/>
      <c r="I13" s="800"/>
      <c r="J13" s="800"/>
      <c r="K13" s="800"/>
      <c r="L13" s="800"/>
      <c r="M13" s="1817">
        <v>0</v>
      </c>
      <c r="N13" s="1818">
        <v>0</v>
      </c>
      <c r="O13" s="1824">
        <v>313</v>
      </c>
      <c r="P13" s="1526">
        <v>0</v>
      </c>
    </row>
    <row r="14" spans="1:32">
      <c r="B14" s="1527" t="s">
        <v>1247</v>
      </c>
      <c r="C14" s="801"/>
      <c r="D14" s="801"/>
      <c r="E14" s="801"/>
      <c r="F14" s="801"/>
      <c r="G14" s="801"/>
      <c r="H14" s="801"/>
      <c r="I14" s="801"/>
      <c r="J14" s="801"/>
      <c r="K14" s="801"/>
      <c r="L14" s="801"/>
      <c r="M14" s="1819">
        <v>387064</v>
      </c>
      <c r="N14" s="1820">
        <v>19377</v>
      </c>
      <c r="O14" s="1825">
        <v>374586</v>
      </c>
      <c r="P14" s="1528">
        <v>18374</v>
      </c>
    </row>
    <row r="15" spans="1:32" ht="6" customHeight="1">
      <c r="B15" s="285"/>
      <c r="C15" s="286"/>
      <c r="D15" s="286"/>
      <c r="E15" s="286"/>
      <c r="F15" s="286"/>
      <c r="G15" s="286"/>
      <c r="H15" s="286"/>
      <c r="I15" s="286"/>
      <c r="J15" s="286"/>
      <c r="K15" s="286"/>
      <c r="L15" s="286"/>
      <c r="M15" s="286"/>
      <c r="N15" s="286"/>
      <c r="O15" s="286"/>
      <c r="P15" s="286"/>
    </row>
    <row r="16" spans="1:32">
      <c r="B16" s="287" t="s">
        <v>1248</v>
      </c>
      <c r="C16" s="288"/>
      <c r="D16" s="288"/>
      <c r="E16" s="288"/>
      <c r="F16" s="288"/>
      <c r="G16" s="288"/>
      <c r="H16" s="288"/>
      <c r="I16" s="288"/>
      <c r="J16" s="288"/>
      <c r="K16" s="288"/>
      <c r="L16" s="288"/>
      <c r="M16" s="288"/>
      <c r="N16" s="288"/>
      <c r="O16" s="288"/>
      <c r="P16" s="288"/>
    </row>
    <row r="17" spans="2:16">
      <c r="B17" s="287" t="s">
        <v>959</v>
      </c>
      <c r="C17" s="288"/>
      <c r="D17" s="288"/>
      <c r="E17" s="288"/>
      <c r="F17" s="288"/>
      <c r="G17" s="288"/>
      <c r="H17" s="288"/>
      <c r="I17" s="288"/>
      <c r="J17" s="288"/>
      <c r="K17" s="288"/>
      <c r="L17" s="288"/>
      <c r="M17" s="288"/>
      <c r="N17" s="288"/>
      <c r="O17" s="288"/>
      <c r="P17" s="288"/>
    </row>
    <row r="18" spans="2:16">
      <c r="B18" s="2184" t="s">
        <v>1249</v>
      </c>
      <c r="C18" s="2184"/>
      <c r="D18" s="2184"/>
      <c r="E18" s="2184"/>
      <c r="F18" s="2184"/>
      <c r="G18" s="2184"/>
      <c r="H18" s="2184"/>
      <c r="I18" s="2184"/>
      <c r="J18" s="2184"/>
      <c r="K18" s="2184"/>
      <c r="L18" s="2184"/>
      <c r="M18" s="2184"/>
      <c r="N18" s="2184"/>
      <c r="O18" s="2184"/>
      <c r="P18" s="2184"/>
    </row>
    <row r="19" spans="2:16" ht="17.100000000000001" customHeight="1">
      <c r="B19" s="287" t="s">
        <v>1250</v>
      </c>
      <c r="C19" s="288"/>
      <c r="D19" s="288"/>
      <c r="E19" s="288"/>
      <c r="F19" s="288"/>
      <c r="G19" s="288"/>
      <c r="H19" s="288"/>
      <c r="I19" s="288"/>
      <c r="J19" s="288"/>
      <c r="K19" s="288"/>
      <c r="L19" s="288"/>
      <c r="M19" s="288"/>
      <c r="N19" s="288"/>
      <c r="O19" s="288"/>
      <c r="P19" s="288"/>
    </row>
    <row r="20" spans="2:16">
      <c r="B20" s="2184"/>
      <c r="C20" s="2184"/>
      <c r="D20" s="2184"/>
      <c r="E20" s="2184"/>
      <c r="F20" s="2184"/>
      <c r="G20" s="2184"/>
      <c r="H20" s="2184"/>
      <c r="I20" s="2184"/>
      <c r="J20" s="2184"/>
      <c r="K20" s="2184"/>
      <c r="L20" s="2184"/>
      <c r="M20" s="2184"/>
      <c r="N20" s="2184"/>
      <c r="O20" s="2184"/>
      <c r="P20" s="2184"/>
    </row>
    <row r="21" spans="2:16" ht="15" customHeight="1">
      <c r="B21" s="206"/>
    </row>
    <row r="22" spans="2:16" hidden="1">
      <c r="B22" s="206"/>
    </row>
    <row r="23" spans="2:16" ht="17.100000000000001" hidden="1" customHeight="1" thickBot="1">
      <c r="B23" s="207"/>
      <c r="C23" s="206"/>
      <c r="D23" s="206"/>
      <c r="E23" s="206"/>
      <c r="F23" s="206"/>
      <c r="G23" s="206"/>
      <c r="H23" s="206"/>
      <c r="I23" s="206"/>
      <c r="J23" s="206"/>
      <c r="K23" s="206"/>
      <c r="L23" s="206"/>
      <c r="M23" s="206"/>
      <c r="N23" s="206"/>
      <c r="O23" s="206"/>
    </row>
    <row r="24" spans="2:16" ht="14.85" hidden="1" customHeight="1" thickBot="1"/>
    <row r="25" spans="2:16">
      <c r="B25" s="2185" t="s">
        <v>1251</v>
      </c>
      <c r="C25" s="2186"/>
      <c r="D25" s="2186"/>
      <c r="E25" s="2186"/>
      <c r="F25" s="2186"/>
      <c r="G25" s="2186"/>
      <c r="H25" s="2186"/>
      <c r="I25" s="2186"/>
      <c r="J25" s="2186"/>
      <c r="K25" s="2186"/>
      <c r="L25" s="2186"/>
      <c r="M25" s="2186"/>
      <c r="N25" s="2186"/>
      <c r="O25" s="2178" t="str">
        <f>M3</f>
        <v>Q2 2022</v>
      </c>
      <c r="P25" s="2180" t="s">
        <v>3</v>
      </c>
    </row>
    <row r="26" spans="2:16">
      <c r="B26" s="2189" t="s">
        <v>129</v>
      </c>
      <c r="C26" s="2190"/>
      <c r="D26" s="2190"/>
      <c r="E26" s="2190"/>
      <c r="F26" s="2190"/>
      <c r="G26" s="2190"/>
      <c r="H26" s="2190"/>
      <c r="I26" s="2190"/>
      <c r="J26" s="2190"/>
      <c r="K26" s="2190"/>
      <c r="L26" s="2190"/>
      <c r="M26" s="2190"/>
      <c r="N26" s="2190"/>
      <c r="O26" s="2179"/>
      <c r="P26" s="2181"/>
    </row>
    <row r="27" spans="2:16" ht="7.5" customHeight="1">
      <c r="B27" s="802"/>
      <c r="C27" s="798"/>
      <c r="D27" s="798"/>
      <c r="E27" s="798"/>
      <c r="F27" s="798"/>
      <c r="G27" s="798"/>
      <c r="H27" s="798"/>
      <c r="I27" s="798"/>
      <c r="J27" s="798"/>
      <c r="K27" s="798"/>
      <c r="L27" s="798"/>
      <c r="M27" s="798"/>
      <c r="N27" s="798"/>
      <c r="O27" s="804"/>
      <c r="P27" s="803"/>
    </row>
    <row r="28" spans="2:16">
      <c r="B28" s="802" t="s">
        <v>1252</v>
      </c>
      <c r="C28" s="798"/>
      <c r="D28" s="798"/>
      <c r="E28" s="798"/>
      <c r="F28" s="798"/>
      <c r="G28" s="798"/>
      <c r="H28" s="798"/>
      <c r="I28" s="798"/>
      <c r="J28" s="798"/>
      <c r="K28" s="798"/>
      <c r="L28" s="798"/>
      <c r="M28" s="798"/>
      <c r="N28" s="798"/>
      <c r="O28" s="805">
        <v>9423</v>
      </c>
      <c r="P28" s="1826">
        <v>8112</v>
      </c>
    </row>
    <row r="29" spans="2:16" ht="21">
      <c r="B29" s="802" t="s">
        <v>1253</v>
      </c>
      <c r="C29" s="798"/>
      <c r="D29" s="798"/>
      <c r="E29" s="798"/>
      <c r="F29" s="798"/>
      <c r="G29" s="798"/>
      <c r="H29" s="798"/>
      <c r="I29" s="798"/>
      <c r="J29" s="798"/>
      <c r="K29" s="798"/>
      <c r="L29" s="798"/>
      <c r="M29" s="798"/>
      <c r="N29" s="798"/>
      <c r="O29" s="805">
        <v>-1845</v>
      </c>
      <c r="P29" s="1826">
        <v>1724</v>
      </c>
    </row>
    <row r="30" spans="2:16" ht="21">
      <c r="B30" s="802" t="s">
        <v>1254</v>
      </c>
      <c r="C30" s="798"/>
      <c r="D30" s="798"/>
      <c r="E30" s="798"/>
      <c r="F30" s="798"/>
      <c r="G30" s="798"/>
      <c r="H30" s="798"/>
      <c r="I30" s="798"/>
      <c r="J30" s="798"/>
      <c r="K30" s="798"/>
      <c r="L30" s="798"/>
      <c r="M30" s="798"/>
      <c r="N30" s="798"/>
      <c r="O30" s="806">
        <v>603</v>
      </c>
      <c r="P30" s="1827">
        <v>-413</v>
      </c>
    </row>
    <row r="31" spans="2:16" ht="21">
      <c r="B31" s="1523" t="s">
        <v>1255</v>
      </c>
      <c r="C31" s="799"/>
      <c r="D31" s="799"/>
      <c r="E31" s="799"/>
      <c r="F31" s="799"/>
      <c r="G31" s="799"/>
      <c r="H31" s="799"/>
      <c r="I31" s="799"/>
      <c r="J31" s="799"/>
      <c r="K31" s="799"/>
      <c r="L31" s="799"/>
      <c r="M31" s="799"/>
      <c r="N31" s="799"/>
      <c r="O31" s="807">
        <v>0</v>
      </c>
      <c r="P31" s="1828">
        <v>0</v>
      </c>
    </row>
    <row r="32" spans="2:16">
      <c r="B32" s="802" t="s">
        <v>1256</v>
      </c>
      <c r="C32" s="798"/>
      <c r="D32" s="798"/>
      <c r="E32" s="798"/>
      <c r="F32" s="798"/>
      <c r="G32" s="798"/>
      <c r="H32" s="798"/>
      <c r="I32" s="798"/>
      <c r="J32" s="798"/>
      <c r="K32" s="798"/>
      <c r="L32" s="798"/>
      <c r="M32" s="798"/>
      <c r="N32" s="798"/>
      <c r="O32" s="806">
        <v>0</v>
      </c>
      <c r="P32" s="1827">
        <v>0</v>
      </c>
    </row>
    <row r="33" spans="2:16">
      <c r="B33" s="1531" t="s">
        <v>194</v>
      </c>
      <c r="C33" s="808"/>
      <c r="D33" s="808"/>
      <c r="E33" s="808"/>
      <c r="F33" s="808"/>
      <c r="G33" s="808"/>
      <c r="H33" s="808"/>
      <c r="I33" s="808"/>
      <c r="J33" s="808"/>
      <c r="K33" s="808"/>
      <c r="L33" s="808"/>
      <c r="M33" s="808"/>
      <c r="N33" s="808"/>
      <c r="O33" s="809">
        <v>0</v>
      </c>
      <c r="P33" s="1829">
        <v>0</v>
      </c>
    </row>
    <row r="34" spans="2:16" ht="18" customHeight="1">
      <c r="B34" s="1532" t="s">
        <v>1257</v>
      </c>
      <c r="C34" s="810"/>
      <c r="D34" s="810"/>
      <c r="E34" s="810"/>
      <c r="F34" s="810"/>
      <c r="G34" s="810"/>
      <c r="H34" s="810"/>
      <c r="I34" s="810"/>
      <c r="J34" s="810"/>
      <c r="K34" s="810"/>
      <c r="L34" s="810"/>
      <c r="M34" s="810"/>
      <c r="N34" s="810"/>
      <c r="O34" s="811">
        <v>8181</v>
      </c>
      <c r="P34" s="1830">
        <v>9423</v>
      </c>
    </row>
    <row r="35" spans="2:16" ht="5.25" customHeight="1"/>
    <row r="36" spans="2:16">
      <c r="B36" s="238" t="s">
        <v>1258</v>
      </c>
    </row>
    <row r="37" spans="2:16">
      <c r="B37" s="238" t="s">
        <v>1259</v>
      </c>
    </row>
    <row r="38" spans="2:16">
      <c r="B38" s="292" t="s">
        <v>1260</v>
      </c>
      <c r="C38" s="286"/>
      <c r="D38" s="286"/>
      <c r="E38" s="286"/>
      <c r="F38" s="286"/>
      <c r="G38" s="286"/>
      <c r="H38" s="286"/>
      <c r="I38" s="286"/>
      <c r="J38" s="286"/>
      <c r="K38" s="286"/>
      <c r="L38" s="286"/>
      <c r="M38" s="286"/>
      <c r="N38" s="286"/>
      <c r="O38" s="286"/>
    </row>
    <row r="39" spans="2:16">
      <c r="B39" s="292"/>
      <c r="C39" s="119"/>
      <c r="D39" s="119"/>
      <c r="E39" s="119"/>
      <c r="F39" s="119"/>
      <c r="G39" s="120"/>
      <c r="H39" s="119"/>
      <c r="I39" s="119"/>
      <c r="J39" s="119"/>
      <c r="K39" s="286"/>
      <c r="L39" s="286"/>
      <c r="M39" s="286"/>
      <c r="N39" s="286"/>
      <c r="O39" s="286"/>
    </row>
    <row r="40" spans="2:16" ht="20.100000000000001" hidden="1" customHeight="1" thickBot="1">
      <c r="B40" s="206"/>
    </row>
    <row r="41" spans="2:16" ht="21.6" hidden="1" customHeight="1" thickBot="1"/>
    <row r="42" spans="2:16">
      <c r="B42" s="2185" t="s">
        <v>1261</v>
      </c>
      <c r="C42" s="2186"/>
      <c r="D42" s="2186"/>
      <c r="E42" s="2186"/>
      <c r="F42" s="2186"/>
      <c r="G42" s="2186"/>
      <c r="H42" s="2186"/>
      <c r="I42" s="2186"/>
      <c r="J42" s="2186"/>
      <c r="K42" s="2186"/>
      <c r="L42" s="2186"/>
      <c r="M42" s="2186"/>
      <c r="N42" s="2186"/>
      <c r="O42" s="2178" t="str">
        <f>+O25</f>
        <v>Q2 2022</v>
      </c>
      <c r="P42" s="2180" t="s">
        <v>3</v>
      </c>
    </row>
    <row r="43" spans="2:16">
      <c r="B43" s="2189" t="s">
        <v>129</v>
      </c>
      <c r="C43" s="2190"/>
      <c r="D43" s="2190"/>
      <c r="E43" s="2190"/>
      <c r="F43" s="2190"/>
      <c r="G43" s="2190"/>
      <c r="H43" s="2190"/>
      <c r="I43" s="2190"/>
      <c r="J43" s="2190"/>
      <c r="K43" s="2190"/>
      <c r="L43" s="2190"/>
      <c r="M43" s="2190"/>
      <c r="N43" s="2190"/>
      <c r="O43" s="2179"/>
      <c r="P43" s="2181"/>
    </row>
    <row r="44" spans="2:16" ht="7.5" customHeight="1">
      <c r="B44" s="802"/>
      <c r="C44" s="798"/>
      <c r="D44" s="798"/>
      <c r="E44" s="798"/>
      <c r="F44" s="798"/>
      <c r="G44" s="798"/>
      <c r="H44" s="798"/>
      <c r="I44" s="798"/>
      <c r="J44" s="798"/>
      <c r="K44" s="798"/>
      <c r="L44" s="798"/>
      <c r="M44" s="798"/>
      <c r="N44" s="798"/>
      <c r="O44" s="804"/>
      <c r="P44" s="803"/>
    </row>
    <row r="45" spans="2:16">
      <c r="B45" s="802" t="s">
        <v>1262</v>
      </c>
      <c r="C45" s="798"/>
      <c r="D45" s="798"/>
      <c r="E45" s="798"/>
      <c r="F45" s="798"/>
      <c r="G45" s="798"/>
      <c r="H45" s="798"/>
      <c r="I45" s="798"/>
      <c r="J45" s="798"/>
      <c r="K45" s="798"/>
      <c r="L45" s="798"/>
      <c r="M45" s="798"/>
      <c r="N45" s="798"/>
      <c r="O45" s="805">
        <v>49673</v>
      </c>
      <c r="P45" s="1529">
        <v>49210</v>
      </c>
    </row>
    <row r="46" spans="2:16">
      <c r="B46" s="802" t="s">
        <v>1245</v>
      </c>
      <c r="C46" s="798"/>
      <c r="D46" s="798"/>
      <c r="E46" s="798"/>
      <c r="F46" s="798"/>
      <c r="G46" s="798"/>
      <c r="H46" s="798"/>
      <c r="I46" s="798"/>
      <c r="J46" s="798"/>
      <c r="K46" s="798"/>
      <c r="L46" s="798"/>
      <c r="M46" s="798"/>
      <c r="N46" s="798"/>
      <c r="O46" s="805">
        <v>0</v>
      </c>
      <c r="P46" s="1529">
        <v>0</v>
      </c>
    </row>
    <row r="47" spans="2:16">
      <c r="B47" s="802" t="s">
        <v>1263</v>
      </c>
      <c r="C47" s="798"/>
      <c r="D47" s="798"/>
      <c r="E47" s="798"/>
      <c r="F47" s="798"/>
      <c r="G47" s="798"/>
      <c r="H47" s="798"/>
      <c r="I47" s="798"/>
      <c r="J47" s="798"/>
      <c r="K47" s="798"/>
      <c r="L47" s="798"/>
      <c r="M47" s="798"/>
      <c r="N47" s="798"/>
      <c r="O47" s="806">
        <v>354</v>
      </c>
      <c r="P47" s="1530">
        <v>463</v>
      </c>
    </row>
    <row r="48" spans="2:16">
      <c r="B48" s="1532" t="s">
        <v>1264</v>
      </c>
      <c r="C48" s="810"/>
      <c r="D48" s="810"/>
      <c r="E48" s="810"/>
      <c r="F48" s="810"/>
      <c r="G48" s="810"/>
      <c r="H48" s="810"/>
      <c r="I48" s="810"/>
      <c r="J48" s="810"/>
      <c r="K48" s="810"/>
      <c r="L48" s="810"/>
      <c r="M48" s="810"/>
      <c r="N48" s="810"/>
      <c r="O48" s="811">
        <v>50027</v>
      </c>
      <c r="P48" s="1533">
        <v>49673</v>
      </c>
    </row>
    <row r="49" s="204" customFormat="1" ht="10.35" customHeight="1"/>
    <row r="50" s="204" customFormat="1" ht="4.5" hidden="1" customHeight="1"/>
  </sheetData>
  <mergeCells count="14">
    <mergeCell ref="O42:O43"/>
    <mergeCell ref="P42:P43"/>
    <mergeCell ref="O3:P3"/>
    <mergeCell ref="B18:P18"/>
    <mergeCell ref="B3:L3"/>
    <mergeCell ref="B4:L4"/>
    <mergeCell ref="O25:O26"/>
    <mergeCell ref="P25:P26"/>
    <mergeCell ref="B25:N25"/>
    <mergeCell ref="B26:N26"/>
    <mergeCell ref="B42:N42"/>
    <mergeCell ref="B43:N43"/>
    <mergeCell ref="M3:N3"/>
    <mergeCell ref="B20:P20"/>
  </mergeCells>
  <hyperlinks>
    <hyperlink ref="B1" location="ToC!A1" display="Back to Table of Contents" xr:uid="{491541CC-8D46-482B-B3DB-3BB7905919D2}"/>
  </hyperlinks>
  <pageMargins left="0.5" right="0.5" top="0.5" bottom="0.5" header="0.25" footer="0.3"/>
  <pageSetup scale="60" orientation="landscape" r:id="rId1"/>
  <headerFooter>
    <oddFooter>&amp;L&amp;G&amp;CSupplementary Regulatory Capital Disclosure&amp;R Page &amp;P of &amp;N</oddFooter>
  </headerFooter>
  <legacyDrawingHF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WVT108"/>
  <sheetViews>
    <sheetView zoomScale="115" zoomScaleNormal="115" workbookViewId="0"/>
  </sheetViews>
  <sheetFormatPr defaultColWidth="0" defaultRowHeight="18" zeroHeight="1"/>
  <cols>
    <col min="1" max="1" width="1.5703125" style="15" customWidth="1"/>
    <col min="2" max="2" width="41" style="15" customWidth="1"/>
    <col min="3" max="5" width="2.5703125" style="15" customWidth="1"/>
    <col min="6" max="11" width="15.5703125" style="15" customWidth="1"/>
    <col min="12" max="12" width="1.5703125" style="15" customWidth="1"/>
    <col min="13" max="257" width="10.5703125" style="15" hidden="1"/>
    <col min="258" max="258" width="1.5703125" style="15" hidden="1"/>
    <col min="259" max="259" width="56.42578125" style="15" hidden="1"/>
    <col min="260" max="262" width="24.42578125" style="15" hidden="1"/>
    <col min="263" max="263" width="15.42578125" style="15" hidden="1"/>
    <col min="264" max="264" width="17.5703125" style="15" hidden="1"/>
    <col min="265" max="265" width="15.42578125" style="15" hidden="1"/>
    <col min="266" max="266" width="13.42578125" style="15" hidden="1"/>
    <col min="267" max="267" width="15.42578125" style="15" hidden="1"/>
    <col min="268" max="268" width="2.5703125" style="15" hidden="1"/>
    <col min="269" max="513" width="10.5703125" style="15" hidden="1"/>
    <col min="514" max="514" width="1.5703125" style="15" hidden="1"/>
    <col min="515" max="515" width="56.42578125" style="15" hidden="1"/>
    <col min="516" max="518" width="24.42578125" style="15" hidden="1"/>
    <col min="519" max="519" width="15.42578125" style="15" hidden="1"/>
    <col min="520" max="520" width="17.5703125" style="15" hidden="1"/>
    <col min="521" max="521" width="15.42578125" style="15" hidden="1"/>
    <col min="522" max="522" width="13.42578125" style="15" hidden="1"/>
    <col min="523" max="523" width="15.42578125" style="15" hidden="1"/>
    <col min="524" max="524" width="2.5703125" style="15" hidden="1"/>
    <col min="525" max="769" width="10.5703125" style="15" hidden="1"/>
    <col min="770" max="770" width="1.5703125" style="15" hidden="1"/>
    <col min="771" max="771" width="56.42578125" style="15" hidden="1"/>
    <col min="772" max="774" width="24.42578125" style="15" hidden="1"/>
    <col min="775" max="775" width="15.42578125" style="15" hidden="1"/>
    <col min="776" max="776" width="17.5703125" style="15" hidden="1"/>
    <col min="777" max="777" width="15.42578125" style="15" hidden="1"/>
    <col min="778" max="778" width="13.42578125" style="15" hidden="1"/>
    <col min="779" max="779" width="15.42578125" style="15" hidden="1"/>
    <col min="780" max="780" width="2.5703125" style="15" hidden="1"/>
    <col min="781" max="1025" width="10.5703125" style="15" hidden="1"/>
    <col min="1026" max="1026" width="1.5703125" style="15" hidden="1"/>
    <col min="1027" max="1027" width="56.42578125" style="15" hidden="1"/>
    <col min="1028" max="1030" width="24.42578125" style="15" hidden="1"/>
    <col min="1031" max="1031" width="15.42578125" style="15" hidden="1"/>
    <col min="1032" max="1032" width="17.5703125" style="15" hidden="1"/>
    <col min="1033" max="1033" width="15.42578125" style="15" hidden="1"/>
    <col min="1034" max="1034" width="13.42578125" style="15" hidden="1"/>
    <col min="1035" max="1035" width="15.42578125" style="15" hidden="1"/>
    <col min="1036" max="1036" width="2.5703125" style="15" hidden="1"/>
    <col min="1037" max="1281" width="10.5703125" style="15" hidden="1"/>
    <col min="1282" max="1282" width="1.5703125" style="15" hidden="1"/>
    <col min="1283" max="1283" width="56.42578125" style="15" hidden="1"/>
    <col min="1284" max="1286" width="24.42578125" style="15" hidden="1"/>
    <col min="1287" max="1287" width="15.42578125" style="15" hidden="1"/>
    <col min="1288" max="1288" width="17.5703125" style="15" hidden="1"/>
    <col min="1289" max="1289" width="15.42578125" style="15" hidden="1"/>
    <col min="1290" max="1290" width="13.42578125" style="15" hidden="1"/>
    <col min="1291" max="1291" width="15.42578125" style="15" hidden="1"/>
    <col min="1292" max="1292" width="2.5703125" style="15" hidden="1"/>
    <col min="1293" max="1537" width="10.5703125" style="15" hidden="1"/>
    <col min="1538" max="1538" width="1.5703125" style="15" hidden="1"/>
    <col min="1539" max="1539" width="56.42578125" style="15" hidden="1"/>
    <col min="1540" max="1542" width="24.42578125" style="15" hidden="1"/>
    <col min="1543" max="1543" width="15.42578125" style="15" hidden="1"/>
    <col min="1544" max="1544" width="17.5703125" style="15" hidden="1"/>
    <col min="1545" max="1545" width="15.42578125" style="15" hidden="1"/>
    <col min="1546" max="1546" width="13.42578125" style="15" hidden="1"/>
    <col min="1547" max="1547" width="15.42578125" style="15" hidden="1"/>
    <col min="1548" max="1548" width="2.5703125" style="15" hidden="1"/>
    <col min="1549" max="1793" width="10.5703125" style="15" hidden="1"/>
    <col min="1794" max="1794" width="1.5703125" style="15" hidden="1"/>
    <col min="1795" max="1795" width="56.42578125" style="15" hidden="1"/>
    <col min="1796" max="1798" width="24.42578125" style="15" hidden="1"/>
    <col min="1799" max="1799" width="15.42578125" style="15" hidden="1"/>
    <col min="1800" max="1800" width="17.5703125" style="15" hidden="1"/>
    <col min="1801" max="1801" width="15.42578125" style="15" hidden="1"/>
    <col min="1802" max="1802" width="13.42578125" style="15" hidden="1"/>
    <col min="1803" max="1803" width="15.42578125" style="15" hidden="1"/>
    <col min="1804" max="1804" width="2.5703125" style="15" hidden="1"/>
    <col min="1805" max="2049" width="10.5703125" style="15" hidden="1"/>
    <col min="2050" max="2050" width="1.5703125" style="15" hidden="1"/>
    <col min="2051" max="2051" width="56.42578125" style="15" hidden="1"/>
    <col min="2052" max="2054" width="24.42578125" style="15" hidden="1"/>
    <col min="2055" max="2055" width="15.42578125" style="15" hidden="1"/>
    <col min="2056" max="2056" width="17.5703125" style="15" hidden="1"/>
    <col min="2057" max="2057" width="15.42578125" style="15" hidden="1"/>
    <col min="2058" max="2058" width="13.42578125" style="15" hidden="1"/>
    <col min="2059" max="2059" width="15.42578125" style="15" hidden="1"/>
    <col min="2060" max="2060" width="2.5703125" style="15" hidden="1"/>
    <col min="2061" max="2305" width="10.5703125" style="15" hidden="1"/>
    <col min="2306" max="2306" width="1.5703125" style="15" hidden="1"/>
    <col min="2307" max="2307" width="56.42578125" style="15" hidden="1"/>
    <col min="2308" max="2310" width="24.42578125" style="15" hidden="1"/>
    <col min="2311" max="2311" width="15.42578125" style="15" hidden="1"/>
    <col min="2312" max="2312" width="17.5703125" style="15" hidden="1"/>
    <col min="2313" max="2313" width="15.42578125" style="15" hidden="1"/>
    <col min="2314" max="2314" width="13.42578125" style="15" hidden="1"/>
    <col min="2315" max="2315" width="15.42578125" style="15" hidden="1"/>
    <col min="2316" max="2316" width="2.5703125" style="15" hidden="1"/>
    <col min="2317" max="2561" width="10.5703125" style="15" hidden="1"/>
    <col min="2562" max="2562" width="1.5703125" style="15" hidden="1"/>
    <col min="2563" max="2563" width="56.42578125" style="15" hidden="1"/>
    <col min="2564" max="2566" width="24.42578125" style="15" hidden="1"/>
    <col min="2567" max="2567" width="15.42578125" style="15" hidden="1"/>
    <col min="2568" max="2568" width="17.5703125" style="15" hidden="1"/>
    <col min="2569" max="2569" width="15.42578125" style="15" hidden="1"/>
    <col min="2570" max="2570" width="13.42578125" style="15" hidden="1"/>
    <col min="2571" max="2571" width="15.42578125" style="15" hidden="1"/>
    <col min="2572" max="2572" width="2.5703125" style="15" hidden="1"/>
    <col min="2573" max="2817" width="10.5703125" style="15" hidden="1"/>
    <col min="2818" max="2818" width="1.5703125" style="15" hidden="1"/>
    <col min="2819" max="2819" width="56.42578125" style="15" hidden="1"/>
    <col min="2820" max="2822" width="24.42578125" style="15" hidden="1"/>
    <col min="2823" max="2823" width="15.42578125" style="15" hidden="1"/>
    <col min="2824" max="2824" width="17.5703125" style="15" hidden="1"/>
    <col min="2825" max="2825" width="15.42578125" style="15" hidden="1"/>
    <col min="2826" max="2826" width="13.42578125" style="15" hidden="1"/>
    <col min="2827" max="2827" width="15.42578125" style="15" hidden="1"/>
    <col min="2828" max="2828" width="2.5703125" style="15" hidden="1"/>
    <col min="2829" max="3073" width="10.5703125" style="15" hidden="1"/>
    <col min="3074" max="3074" width="1.5703125" style="15" hidden="1"/>
    <col min="3075" max="3075" width="56.42578125" style="15" hidden="1"/>
    <col min="3076" max="3078" width="24.42578125" style="15" hidden="1"/>
    <col min="3079" max="3079" width="15.42578125" style="15" hidden="1"/>
    <col min="3080" max="3080" width="17.5703125" style="15" hidden="1"/>
    <col min="3081" max="3081" width="15.42578125" style="15" hidden="1"/>
    <col min="3082" max="3082" width="13.42578125" style="15" hidden="1"/>
    <col min="3083" max="3083" width="15.42578125" style="15" hidden="1"/>
    <col min="3084" max="3084" width="2.5703125" style="15" hidden="1"/>
    <col min="3085" max="3329" width="10.5703125" style="15" hidden="1"/>
    <col min="3330" max="3330" width="1.5703125" style="15" hidden="1"/>
    <col min="3331" max="3331" width="56.42578125" style="15" hidden="1"/>
    <col min="3332" max="3334" width="24.42578125" style="15" hidden="1"/>
    <col min="3335" max="3335" width="15.42578125" style="15" hidden="1"/>
    <col min="3336" max="3336" width="17.5703125" style="15" hidden="1"/>
    <col min="3337" max="3337" width="15.42578125" style="15" hidden="1"/>
    <col min="3338" max="3338" width="13.42578125" style="15" hidden="1"/>
    <col min="3339" max="3339" width="15.42578125" style="15" hidden="1"/>
    <col min="3340" max="3340" width="2.5703125" style="15" hidden="1"/>
    <col min="3341" max="3585" width="10.5703125" style="15" hidden="1"/>
    <col min="3586" max="3586" width="1.5703125" style="15" hidden="1"/>
    <col min="3587" max="3587" width="56.42578125" style="15" hidden="1"/>
    <col min="3588" max="3590" width="24.42578125" style="15" hidden="1"/>
    <col min="3591" max="3591" width="15.42578125" style="15" hidden="1"/>
    <col min="3592" max="3592" width="17.5703125" style="15" hidden="1"/>
    <col min="3593" max="3593" width="15.42578125" style="15" hidden="1"/>
    <col min="3594" max="3594" width="13.42578125" style="15" hidden="1"/>
    <col min="3595" max="3595" width="15.42578125" style="15" hidden="1"/>
    <col min="3596" max="3596" width="2.5703125" style="15" hidden="1"/>
    <col min="3597" max="3841" width="10.5703125" style="15" hidden="1"/>
    <col min="3842" max="3842" width="1.5703125" style="15" hidden="1"/>
    <col min="3843" max="3843" width="56.42578125" style="15" hidden="1"/>
    <col min="3844" max="3846" width="24.42578125" style="15" hidden="1"/>
    <col min="3847" max="3847" width="15.42578125" style="15" hidden="1"/>
    <col min="3848" max="3848" width="17.5703125" style="15" hidden="1"/>
    <col min="3849" max="3849" width="15.42578125" style="15" hidden="1"/>
    <col min="3850" max="3850" width="13.42578125" style="15" hidden="1"/>
    <col min="3851" max="3851" width="15.42578125" style="15" hidden="1"/>
    <col min="3852" max="3852" width="2.5703125" style="15" hidden="1"/>
    <col min="3853" max="4097" width="10.5703125" style="15" hidden="1"/>
    <col min="4098" max="4098" width="1.5703125" style="15" hidden="1"/>
    <col min="4099" max="4099" width="56.42578125" style="15" hidden="1"/>
    <col min="4100" max="4102" width="24.42578125" style="15" hidden="1"/>
    <col min="4103" max="4103" width="15.42578125" style="15" hidden="1"/>
    <col min="4104" max="4104" width="17.5703125" style="15" hidden="1"/>
    <col min="4105" max="4105" width="15.42578125" style="15" hidden="1"/>
    <col min="4106" max="4106" width="13.42578125" style="15" hidden="1"/>
    <col min="4107" max="4107" width="15.42578125" style="15" hidden="1"/>
    <col min="4108" max="4108" width="2.5703125" style="15" hidden="1"/>
    <col min="4109" max="4353" width="10.5703125" style="15" hidden="1"/>
    <col min="4354" max="4354" width="1.5703125" style="15" hidden="1"/>
    <col min="4355" max="4355" width="56.42578125" style="15" hidden="1"/>
    <col min="4356" max="4358" width="24.42578125" style="15" hidden="1"/>
    <col min="4359" max="4359" width="15.42578125" style="15" hidden="1"/>
    <col min="4360" max="4360" width="17.5703125" style="15" hidden="1"/>
    <col min="4361" max="4361" width="15.42578125" style="15" hidden="1"/>
    <col min="4362" max="4362" width="13.42578125" style="15" hidden="1"/>
    <col min="4363" max="4363" width="15.42578125" style="15" hidden="1"/>
    <col min="4364" max="4364" width="2.5703125" style="15" hidden="1"/>
    <col min="4365" max="4609" width="10.5703125" style="15" hidden="1"/>
    <col min="4610" max="4610" width="1.5703125" style="15" hidden="1"/>
    <col min="4611" max="4611" width="56.42578125" style="15" hidden="1"/>
    <col min="4612" max="4614" width="24.42578125" style="15" hidden="1"/>
    <col min="4615" max="4615" width="15.42578125" style="15" hidden="1"/>
    <col min="4616" max="4616" width="17.5703125" style="15" hidden="1"/>
    <col min="4617" max="4617" width="15.42578125" style="15" hidden="1"/>
    <col min="4618" max="4618" width="13.42578125" style="15" hidden="1"/>
    <col min="4619" max="4619" width="15.42578125" style="15" hidden="1"/>
    <col min="4620" max="4620" width="2.5703125" style="15" hidden="1"/>
    <col min="4621" max="4865" width="10.5703125" style="15" hidden="1"/>
    <col min="4866" max="4866" width="1.5703125" style="15" hidden="1"/>
    <col min="4867" max="4867" width="56.42578125" style="15" hidden="1"/>
    <col min="4868" max="4870" width="24.42578125" style="15" hidden="1"/>
    <col min="4871" max="4871" width="15.42578125" style="15" hidden="1"/>
    <col min="4872" max="4872" width="17.5703125" style="15" hidden="1"/>
    <col min="4873" max="4873" width="15.42578125" style="15" hidden="1"/>
    <col min="4874" max="4874" width="13.42578125" style="15" hidden="1"/>
    <col min="4875" max="4875" width="15.42578125" style="15" hidden="1"/>
    <col min="4876" max="4876" width="2.5703125" style="15" hidden="1"/>
    <col min="4877" max="5121" width="10.5703125" style="15" hidden="1"/>
    <col min="5122" max="5122" width="1.5703125" style="15" hidden="1"/>
    <col min="5123" max="5123" width="56.42578125" style="15" hidden="1"/>
    <col min="5124" max="5126" width="24.42578125" style="15" hidden="1"/>
    <col min="5127" max="5127" width="15.42578125" style="15" hidden="1"/>
    <col min="5128" max="5128" width="17.5703125" style="15" hidden="1"/>
    <col min="5129" max="5129" width="15.42578125" style="15" hidden="1"/>
    <col min="5130" max="5130" width="13.42578125" style="15" hidden="1"/>
    <col min="5131" max="5131" width="15.42578125" style="15" hidden="1"/>
    <col min="5132" max="5132" width="2.5703125" style="15" hidden="1"/>
    <col min="5133" max="5377" width="10.5703125" style="15" hidden="1"/>
    <col min="5378" max="5378" width="1.5703125" style="15" hidden="1"/>
    <col min="5379" max="5379" width="56.42578125" style="15" hidden="1"/>
    <col min="5380" max="5382" width="24.42578125" style="15" hidden="1"/>
    <col min="5383" max="5383" width="15.42578125" style="15" hidden="1"/>
    <col min="5384" max="5384" width="17.5703125" style="15" hidden="1"/>
    <col min="5385" max="5385" width="15.42578125" style="15" hidden="1"/>
    <col min="5386" max="5386" width="13.42578125" style="15" hidden="1"/>
    <col min="5387" max="5387" width="15.42578125" style="15" hidden="1"/>
    <col min="5388" max="5388" width="2.5703125" style="15" hidden="1"/>
    <col min="5389" max="5633" width="10.5703125" style="15" hidden="1"/>
    <col min="5634" max="5634" width="1.5703125" style="15" hidden="1"/>
    <col min="5635" max="5635" width="56.42578125" style="15" hidden="1"/>
    <col min="5636" max="5638" width="24.42578125" style="15" hidden="1"/>
    <col min="5639" max="5639" width="15.42578125" style="15" hidden="1"/>
    <col min="5640" max="5640" width="17.5703125" style="15" hidden="1"/>
    <col min="5641" max="5641" width="15.42578125" style="15" hidden="1"/>
    <col min="5642" max="5642" width="13.42578125" style="15" hidden="1"/>
    <col min="5643" max="5643" width="15.42578125" style="15" hidden="1"/>
    <col min="5644" max="5644" width="2.5703125" style="15" hidden="1"/>
    <col min="5645" max="5889" width="10.5703125" style="15" hidden="1"/>
    <col min="5890" max="5890" width="1.5703125" style="15" hidden="1"/>
    <col min="5891" max="5891" width="56.42578125" style="15" hidden="1"/>
    <col min="5892" max="5894" width="24.42578125" style="15" hidden="1"/>
    <col min="5895" max="5895" width="15.42578125" style="15" hidden="1"/>
    <col min="5896" max="5896" width="17.5703125" style="15" hidden="1"/>
    <col min="5897" max="5897" width="15.42578125" style="15" hidden="1"/>
    <col min="5898" max="5898" width="13.42578125" style="15" hidden="1"/>
    <col min="5899" max="5899" width="15.42578125" style="15" hidden="1"/>
    <col min="5900" max="5900" width="2.5703125" style="15" hidden="1"/>
    <col min="5901" max="6145" width="10.5703125" style="15" hidden="1"/>
    <col min="6146" max="6146" width="1.5703125" style="15" hidden="1"/>
    <col min="6147" max="6147" width="56.42578125" style="15" hidden="1"/>
    <col min="6148" max="6150" width="24.42578125" style="15" hidden="1"/>
    <col min="6151" max="6151" width="15.42578125" style="15" hidden="1"/>
    <col min="6152" max="6152" width="17.5703125" style="15" hidden="1"/>
    <col min="6153" max="6153" width="15.42578125" style="15" hidden="1"/>
    <col min="6154" max="6154" width="13.42578125" style="15" hidden="1"/>
    <col min="6155" max="6155" width="15.42578125" style="15" hidden="1"/>
    <col min="6156" max="6156" width="2.5703125" style="15" hidden="1"/>
    <col min="6157" max="6401" width="10.5703125" style="15" hidden="1"/>
    <col min="6402" max="6402" width="1.5703125" style="15" hidden="1"/>
    <col min="6403" max="6403" width="56.42578125" style="15" hidden="1"/>
    <col min="6404" max="6406" width="24.42578125" style="15" hidden="1"/>
    <col min="6407" max="6407" width="15.42578125" style="15" hidden="1"/>
    <col min="6408" max="6408" width="17.5703125" style="15" hidden="1"/>
    <col min="6409" max="6409" width="15.42578125" style="15" hidden="1"/>
    <col min="6410" max="6410" width="13.42578125" style="15" hidden="1"/>
    <col min="6411" max="6411" width="15.42578125" style="15" hidden="1"/>
    <col min="6412" max="6412" width="2.5703125" style="15" hidden="1"/>
    <col min="6413" max="6657" width="10.5703125" style="15" hidden="1"/>
    <col min="6658" max="6658" width="1.5703125" style="15" hidden="1"/>
    <col min="6659" max="6659" width="56.42578125" style="15" hidden="1"/>
    <col min="6660" max="6662" width="24.42578125" style="15" hidden="1"/>
    <col min="6663" max="6663" width="15.42578125" style="15" hidden="1"/>
    <col min="6664" max="6664" width="17.5703125" style="15" hidden="1"/>
    <col min="6665" max="6665" width="15.42578125" style="15" hidden="1"/>
    <col min="6666" max="6666" width="13.42578125" style="15" hidden="1"/>
    <col min="6667" max="6667" width="15.42578125" style="15" hidden="1"/>
    <col min="6668" max="6668" width="2.5703125" style="15" hidden="1"/>
    <col min="6669" max="6913" width="10.5703125" style="15" hidden="1"/>
    <col min="6914" max="6914" width="1.5703125" style="15" hidden="1"/>
    <col min="6915" max="6915" width="56.42578125" style="15" hidden="1"/>
    <col min="6916" max="6918" width="24.42578125" style="15" hidden="1"/>
    <col min="6919" max="6919" width="15.42578125" style="15" hidden="1"/>
    <col min="6920" max="6920" width="17.5703125" style="15" hidden="1"/>
    <col min="6921" max="6921" width="15.42578125" style="15" hidden="1"/>
    <col min="6922" max="6922" width="13.42578125" style="15" hidden="1"/>
    <col min="6923" max="6923" width="15.42578125" style="15" hidden="1"/>
    <col min="6924" max="6924" width="2.5703125" style="15" hidden="1"/>
    <col min="6925" max="7169" width="10.5703125" style="15" hidden="1"/>
    <col min="7170" max="7170" width="1.5703125" style="15" hidden="1"/>
    <col min="7171" max="7171" width="56.42578125" style="15" hidden="1"/>
    <col min="7172" max="7174" width="24.42578125" style="15" hidden="1"/>
    <col min="7175" max="7175" width="15.42578125" style="15" hidden="1"/>
    <col min="7176" max="7176" width="17.5703125" style="15" hidden="1"/>
    <col min="7177" max="7177" width="15.42578125" style="15" hidden="1"/>
    <col min="7178" max="7178" width="13.42578125" style="15" hidden="1"/>
    <col min="7179" max="7179" width="15.42578125" style="15" hidden="1"/>
    <col min="7180" max="7180" width="2.5703125" style="15" hidden="1"/>
    <col min="7181" max="7425" width="10.5703125" style="15" hidden="1"/>
    <col min="7426" max="7426" width="1.5703125" style="15" hidden="1"/>
    <col min="7427" max="7427" width="56.42578125" style="15" hidden="1"/>
    <col min="7428" max="7430" width="24.42578125" style="15" hidden="1"/>
    <col min="7431" max="7431" width="15.42578125" style="15" hidden="1"/>
    <col min="7432" max="7432" width="17.5703125" style="15" hidden="1"/>
    <col min="7433" max="7433" width="15.42578125" style="15" hidden="1"/>
    <col min="7434" max="7434" width="13.42578125" style="15" hidden="1"/>
    <col min="7435" max="7435" width="15.42578125" style="15" hidden="1"/>
    <col min="7436" max="7436" width="2.5703125" style="15" hidden="1"/>
    <col min="7437" max="7681" width="10.5703125" style="15" hidden="1"/>
    <col min="7682" max="7682" width="1.5703125" style="15" hidden="1"/>
    <col min="7683" max="7683" width="56.42578125" style="15" hidden="1"/>
    <col min="7684" max="7686" width="24.42578125" style="15" hidden="1"/>
    <col min="7687" max="7687" width="15.42578125" style="15" hidden="1"/>
    <col min="7688" max="7688" width="17.5703125" style="15" hidden="1"/>
    <col min="7689" max="7689" width="15.42578125" style="15" hidden="1"/>
    <col min="7690" max="7690" width="13.42578125" style="15" hidden="1"/>
    <col min="7691" max="7691" width="15.42578125" style="15" hidden="1"/>
    <col min="7692" max="7692" width="2.5703125" style="15" hidden="1"/>
    <col min="7693" max="7937" width="10.5703125" style="15" hidden="1"/>
    <col min="7938" max="7938" width="1.5703125" style="15" hidden="1"/>
    <col min="7939" max="7939" width="56.42578125" style="15" hidden="1"/>
    <col min="7940" max="7942" width="24.42578125" style="15" hidden="1"/>
    <col min="7943" max="7943" width="15.42578125" style="15" hidden="1"/>
    <col min="7944" max="7944" width="17.5703125" style="15" hidden="1"/>
    <col min="7945" max="7945" width="15.42578125" style="15" hidden="1"/>
    <col min="7946" max="7946" width="13.42578125" style="15" hidden="1"/>
    <col min="7947" max="7947" width="15.42578125" style="15" hidden="1"/>
    <col min="7948" max="7948" width="2.5703125" style="15" hidden="1"/>
    <col min="7949" max="8193" width="10.5703125" style="15" hidden="1"/>
    <col min="8194" max="8194" width="1.5703125" style="15" hidden="1"/>
    <col min="8195" max="8195" width="56.42578125" style="15" hidden="1"/>
    <col min="8196" max="8198" width="24.42578125" style="15" hidden="1"/>
    <col min="8199" max="8199" width="15.42578125" style="15" hidden="1"/>
    <col min="8200" max="8200" width="17.5703125" style="15" hidden="1"/>
    <col min="8201" max="8201" width="15.42578125" style="15" hidden="1"/>
    <col min="8202" max="8202" width="13.42578125" style="15" hidden="1"/>
    <col min="8203" max="8203" width="15.42578125" style="15" hidden="1"/>
    <col min="8204" max="8204" width="2.5703125" style="15" hidden="1"/>
    <col min="8205" max="8449" width="10.5703125" style="15" hidden="1"/>
    <col min="8450" max="8450" width="1.5703125" style="15" hidden="1"/>
    <col min="8451" max="8451" width="56.42578125" style="15" hidden="1"/>
    <col min="8452" max="8454" width="24.42578125" style="15" hidden="1"/>
    <col min="8455" max="8455" width="15.42578125" style="15" hidden="1"/>
    <col min="8456" max="8456" width="17.5703125" style="15" hidden="1"/>
    <col min="8457" max="8457" width="15.42578125" style="15" hidden="1"/>
    <col min="8458" max="8458" width="13.42578125" style="15" hidden="1"/>
    <col min="8459" max="8459" width="15.42578125" style="15" hidden="1"/>
    <col min="8460" max="8460" width="2.5703125" style="15" hidden="1"/>
    <col min="8461" max="8705" width="10.5703125" style="15" hidden="1"/>
    <col min="8706" max="8706" width="1.5703125" style="15" hidden="1"/>
    <col min="8707" max="8707" width="56.42578125" style="15" hidden="1"/>
    <col min="8708" max="8710" width="24.42578125" style="15" hidden="1"/>
    <col min="8711" max="8711" width="15.42578125" style="15" hidden="1"/>
    <col min="8712" max="8712" width="17.5703125" style="15" hidden="1"/>
    <col min="8713" max="8713" width="15.42578125" style="15" hidden="1"/>
    <col min="8714" max="8714" width="13.42578125" style="15" hidden="1"/>
    <col min="8715" max="8715" width="15.42578125" style="15" hidden="1"/>
    <col min="8716" max="8716" width="2.5703125" style="15" hidden="1"/>
    <col min="8717" max="8961" width="10.5703125" style="15" hidden="1"/>
    <col min="8962" max="8962" width="1.5703125" style="15" hidden="1"/>
    <col min="8963" max="8963" width="56.42578125" style="15" hidden="1"/>
    <col min="8964" max="8966" width="24.42578125" style="15" hidden="1"/>
    <col min="8967" max="8967" width="15.42578125" style="15" hidden="1"/>
    <col min="8968" max="8968" width="17.5703125" style="15" hidden="1"/>
    <col min="8969" max="8969" width="15.42578125" style="15" hidden="1"/>
    <col min="8970" max="8970" width="13.42578125" style="15" hidden="1"/>
    <col min="8971" max="8971" width="15.42578125" style="15" hidden="1"/>
    <col min="8972" max="8972" width="2.5703125" style="15" hidden="1"/>
    <col min="8973" max="9217" width="10.5703125" style="15" hidden="1"/>
    <col min="9218" max="9218" width="1.5703125" style="15" hidden="1"/>
    <col min="9219" max="9219" width="56.42578125" style="15" hidden="1"/>
    <col min="9220" max="9222" width="24.42578125" style="15" hidden="1"/>
    <col min="9223" max="9223" width="15.42578125" style="15" hidden="1"/>
    <col min="9224" max="9224" width="17.5703125" style="15" hidden="1"/>
    <col min="9225" max="9225" width="15.42578125" style="15" hidden="1"/>
    <col min="9226" max="9226" width="13.42578125" style="15" hidden="1"/>
    <col min="9227" max="9227" width="15.42578125" style="15" hidden="1"/>
    <col min="9228" max="9228" width="2.5703125" style="15" hidden="1"/>
    <col min="9229" max="9473" width="10.5703125" style="15" hidden="1"/>
    <col min="9474" max="9474" width="1.5703125" style="15" hidden="1"/>
    <col min="9475" max="9475" width="56.42578125" style="15" hidden="1"/>
    <col min="9476" max="9478" width="24.42578125" style="15" hidden="1"/>
    <col min="9479" max="9479" width="15.42578125" style="15" hidden="1"/>
    <col min="9480" max="9480" width="17.5703125" style="15" hidden="1"/>
    <col min="9481" max="9481" width="15.42578125" style="15" hidden="1"/>
    <col min="9482" max="9482" width="13.42578125" style="15" hidden="1"/>
    <col min="9483" max="9483" width="15.42578125" style="15" hidden="1"/>
    <col min="9484" max="9484" width="2.5703125" style="15" hidden="1"/>
    <col min="9485" max="9729" width="10.5703125" style="15" hidden="1"/>
    <col min="9730" max="9730" width="1.5703125" style="15" hidden="1"/>
    <col min="9731" max="9731" width="56.42578125" style="15" hidden="1"/>
    <col min="9732" max="9734" width="24.42578125" style="15" hidden="1"/>
    <col min="9735" max="9735" width="15.42578125" style="15" hidden="1"/>
    <col min="9736" max="9736" width="17.5703125" style="15" hidden="1"/>
    <col min="9737" max="9737" width="15.42578125" style="15" hidden="1"/>
    <col min="9738" max="9738" width="13.42578125" style="15" hidden="1"/>
    <col min="9739" max="9739" width="15.42578125" style="15" hidden="1"/>
    <col min="9740" max="9740" width="2.5703125" style="15" hidden="1"/>
    <col min="9741" max="9985" width="10.5703125" style="15" hidden="1"/>
    <col min="9986" max="9986" width="1.5703125" style="15" hidden="1"/>
    <col min="9987" max="9987" width="56.42578125" style="15" hidden="1"/>
    <col min="9988" max="9990" width="24.42578125" style="15" hidden="1"/>
    <col min="9991" max="9991" width="15.42578125" style="15" hidden="1"/>
    <col min="9992" max="9992" width="17.5703125" style="15" hidden="1"/>
    <col min="9993" max="9993" width="15.42578125" style="15" hidden="1"/>
    <col min="9994" max="9994" width="13.42578125" style="15" hidden="1"/>
    <col min="9995" max="9995" width="15.42578125" style="15" hidden="1"/>
    <col min="9996" max="9996" width="2.5703125" style="15" hidden="1"/>
    <col min="9997" max="10241" width="10.5703125" style="15" hidden="1"/>
    <col min="10242" max="10242" width="1.5703125" style="15" hidden="1"/>
    <col min="10243" max="10243" width="56.42578125" style="15" hidden="1"/>
    <col min="10244" max="10246" width="24.42578125" style="15" hidden="1"/>
    <col min="10247" max="10247" width="15.42578125" style="15" hidden="1"/>
    <col min="10248" max="10248" width="17.5703125" style="15" hidden="1"/>
    <col min="10249" max="10249" width="15.42578125" style="15" hidden="1"/>
    <col min="10250" max="10250" width="13.42578125" style="15" hidden="1"/>
    <col min="10251" max="10251" width="15.42578125" style="15" hidden="1"/>
    <col min="10252" max="10252" width="2.5703125" style="15" hidden="1"/>
    <col min="10253" max="10497" width="10.5703125" style="15" hidden="1"/>
    <col min="10498" max="10498" width="1.5703125" style="15" hidden="1"/>
    <col min="10499" max="10499" width="56.42578125" style="15" hidden="1"/>
    <col min="10500" max="10502" width="24.42578125" style="15" hidden="1"/>
    <col min="10503" max="10503" width="15.42578125" style="15" hidden="1"/>
    <col min="10504" max="10504" width="17.5703125" style="15" hidden="1"/>
    <col min="10505" max="10505" width="15.42578125" style="15" hidden="1"/>
    <col min="10506" max="10506" width="13.42578125" style="15" hidden="1"/>
    <col min="10507" max="10507" width="15.42578125" style="15" hidden="1"/>
    <col min="10508" max="10508" width="2.5703125" style="15" hidden="1"/>
    <col min="10509" max="10753" width="10.5703125" style="15" hidden="1"/>
    <col min="10754" max="10754" width="1.5703125" style="15" hidden="1"/>
    <col min="10755" max="10755" width="56.42578125" style="15" hidden="1"/>
    <col min="10756" max="10758" width="24.42578125" style="15" hidden="1"/>
    <col min="10759" max="10759" width="15.42578125" style="15" hidden="1"/>
    <col min="10760" max="10760" width="17.5703125" style="15" hidden="1"/>
    <col min="10761" max="10761" width="15.42578125" style="15" hidden="1"/>
    <col min="10762" max="10762" width="13.42578125" style="15" hidden="1"/>
    <col min="10763" max="10763" width="15.42578125" style="15" hidden="1"/>
    <col min="10764" max="10764" width="2.5703125" style="15" hidden="1"/>
    <col min="10765" max="11009" width="10.5703125" style="15" hidden="1"/>
    <col min="11010" max="11010" width="1.5703125" style="15" hidden="1"/>
    <col min="11011" max="11011" width="56.42578125" style="15" hidden="1"/>
    <col min="11012" max="11014" width="24.42578125" style="15" hidden="1"/>
    <col min="11015" max="11015" width="15.42578125" style="15" hidden="1"/>
    <col min="11016" max="11016" width="17.5703125" style="15" hidden="1"/>
    <col min="11017" max="11017" width="15.42578125" style="15" hidden="1"/>
    <col min="11018" max="11018" width="13.42578125" style="15" hidden="1"/>
    <col min="11019" max="11019" width="15.42578125" style="15" hidden="1"/>
    <col min="11020" max="11020" width="2.5703125" style="15" hidden="1"/>
    <col min="11021" max="11265" width="10.5703125" style="15" hidden="1"/>
    <col min="11266" max="11266" width="1.5703125" style="15" hidden="1"/>
    <col min="11267" max="11267" width="56.42578125" style="15" hidden="1"/>
    <col min="11268" max="11270" width="24.42578125" style="15" hidden="1"/>
    <col min="11271" max="11271" width="15.42578125" style="15" hidden="1"/>
    <col min="11272" max="11272" width="17.5703125" style="15" hidden="1"/>
    <col min="11273" max="11273" width="15.42578125" style="15" hidden="1"/>
    <col min="11274" max="11274" width="13.42578125" style="15" hidden="1"/>
    <col min="11275" max="11275" width="15.42578125" style="15" hidden="1"/>
    <col min="11276" max="11276" width="2.5703125" style="15" hidden="1"/>
    <col min="11277" max="11521" width="10.5703125" style="15" hidden="1"/>
    <col min="11522" max="11522" width="1.5703125" style="15" hidden="1"/>
    <col min="11523" max="11523" width="56.42578125" style="15" hidden="1"/>
    <col min="11524" max="11526" width="24.42578125" style="15" hidden="1"/>
    <col min="11527" max="11527" width="15.42578125" style="15" hidden="1"/>
    <col min="11528" max="11528" width="17.5703125" style="15" hidden="1"/>
    <col min="11529" max="11529" width="15.42578125" style="15" hidden="1"/>
    <col min="11530" max="11530" width="13.42578125" style="15" hidden="1"/>
    <col min="11531" max="11531" width="15.42578125" style="15" hidden="1"/>
    <col min="11532" max="11532" width="2.5703125" style="15" hidden="1"/>
    <col min="11533" max="11777" width="10.5703125" style="15" hidden="1"/>
    <col min="11778" max="11778" width="1.5703125" style="15" hidden="1"/>
    <col min="11779" max="11779" width="56.42578125" style="15" hidden="1"/>
    <col min="11780" max="11782" width="24.42578125" style="15" hidden="1"/>
    <col min="11783" max="11783" width="15.42578125" style="15" hidden="1"/>
    <col min="11784" max="11784" width="17.5703125" style="15" hidden="1"/>
    <col min="11785" max="11785" width="15.42578125" style="15" hidden="1"/>
    <col min="11786" max="11786" width="13.42578125" style="15" hidden="1"/>
    <col min="11787" max="11787" width="15.42578125" style="15" hidden="1"/>
    <col min="11788" max="11788" width="2.5703125" style="15" hidden="1"/>
    <col min="11789" max="12033" width="10.5703125" style="15" hidden="1"/>
    <col min="12034" max="12034" width="1.5703125" style="15" hidden="1"/>
    <col min="12035" max="12035" width="56.42578125" style="15" hidden="1"/>
    <col min="12036" max="12038" width="24.42578125" style="15" hidden="1"/>
    <col min="12039" max="12039" width="15.42578125" style="15" hidden="1"/>
    <col min="12040" max="12040" width="17.5703125" style="15" hidden="1"/>
    <col min="12041" max="12041" width="15.42578125" style="15" hidden="1"/>
    <col min="12042" max="12042" width="13.42578125" style="15" hidden="1"/>
    <col min="12043" max="12043" width="15.42578125" style="15" hidden="1"/>
    <col min="12044" max="12044" width="2.5703125" style="15" hidden="1"/>
    <col min="12045" max="12289" width="10.5703125" style="15" hidden="1"/>
    <col min="12290" max="12290" width="1.5703125" style="15" hidden="1"/>
    <col min="12291" max="12291" width="56.42578125" style="15" hidden="1"/>
    <col min="12292" max="12294" width="24.42578125" style="15" hidden="1"/>
    <col min="12295" max="12295" width="15.42578125" style="15" hidden="1"/>
    <col min="12296" max="12296" width="17.5703125" style="15" hidden="1"/>
    <col min="12297" max="12297" width="15.42578125" style="15" hidden="1"/>
    <col min="12298" max="12298" width="13.42578125" style="15" hidden="1"/>
    <col min="12299" max="12299" width="15.42578125" style="15" hidden="1"/>
    <col min="12300" max="12300" width="2.5703125" style="15" hidden="1"/>
    <col min="12301" max="12545" width="10.5703125" style="15" hidden="1"/>
    <col min="12546" max="12546" width="1.5703125" style="15" hidden="1"/>
    <col min="12547" max="12547" width="56.42578125" style="15" hidden="1"/>
    <col min="12548" max="12550" width="24.42578125" style="15" hidden="1"/>
    <col min="12551" max="12551" width="15.42578125" style="15" hidden="1"/>
    <col min="12552" max="12552" width="17.5703125" style="15" hidden="1"/>
    <col min="12553" max="12553" width="15.42578125" style="15" hidden="1"/>
    <col min="12554" max="12554" width="13.42578125" style="15" hidden="1"/>
    <col min="12555" max="12555" width="15.42578125" style="15" hidden="1"/>
    <col min="12556" max="12556" width="2.5703125" style="15" hidden="1"/>
    <col min="12557" max="12801" width="10.5703125" style="15" hidden="1"/>
    <col min="12802" max="12802" width="1.5703125" style="15" hidden="1"/>
    <col min="12803" max="12803" width="56.42578125" style="15" hidden="1"/>
    <col min="12804" max="12806" width="24.42578125" style="15" hidden="1"/>
    <col min="12807" max="12807" width="15.42578125" style="15" hidden="1"/>
    <col min="12808" max="12808" width="17.5703125" style="15" hidden="1"/>
    <col min="12809" max="12809" width="15.42578125" style="15" hidden="1"/>
    <col min="12810" max="12810" width="13.42578125" style="15" hidden="1"/>
    <col min="12811" max="12811" width="15.42578125" style="15" hidden="1"/>
    <col min="12812" max="12812" width="2.5703125" style="15" hidden="1"/>
    <col min="12813" max="13057" width="10.5703125" style="15" hidden="1"/>
    <col min="13058" max="13058" width="1.5703125" style="15" hidden="1"/>
    <col min="13059" max="13059" width="56.42578125" style="15" hidden="1"/>
    <col min="13060" max="13062" width="24.42578125" style="15" hidden="1"/>
    <col min="13063" max="13063" width="15.42578125" style="15" hidden="1"/>
    <col min="13064" max="13064" width="17.5703125" style="15" hidden="1"/>
    <col min="13065" max="13065" width="15.42578125" style="15" hidden="1"/>
    <col min="13066" max="13066" width="13.42578125" style="15" hidden="1"/>
    <col min="13067" max="13067" width="15.42578125" style="15" hidden="1"/>
    <col min="13068" max="13068" width="2.5703125" style="15" hidden="1"/>
    <col min="13069" max="13313" width="10.5703125" style="15" hidden="1"/>
    <col min="13314" max="13314" width="1.5703125" style="15" hidden="1"/>
    <col min="13315" max="13315" width="56.42578125" style="15" hidden="1"/>
    <col min="13316" max="13318" width="24.42578125" style="15" hidden="1"/>
    <col min="13319" max="13319" width="15.42578125" style="15" hidden="1"/>
    <col min="13320" max="13320" width="17.5703125" style="15" hidden="1"/>
    <col min="13321" max="13321" width="15.42578125" style="15" hidden="1"/>
    <col min="13322" max="13322" width="13.42578125" style="15" hidden="1"/>
    <col min="13323" max="13323" width="15.42578125" style="15" hidden="1"/>
    <col min="13324" max="13324" width="2.5703125" style="15" hidden="1"/>
    <col min="13325" max="13569" width="10.5703125" style="15" hidden="1"/>
    <col min="13570" max="13570" width="1.5703125" style="15" hidden="1"/>
    <col min="13571" max="13571" width="56.42578125" style="15" hidden="1"/>
    <col min="13572" max="13574" width="24.42578125" style="15" hidden="1"/>
    <col min="13575" max="13575" width="15.42578125" style="15" hidden="1"/>
    <col min="13576" max="13576" width="17.5703125" style="15" hidden="1"/>
    <col min="13577" max="13577" width="15.42578125" style="15" hidden="1"/>
    <col min="13578" max="13578" width="13.42578125" style="15" hidden="1"/>
    <col min="13579" max="13579" width="15.42578125" style="15" hidden="1"/>
    <col min="13580" max="13580" width="2.5703125" style="15" hidden="1"/>
    <col min="13581" max="13825" width="10.5703125" style="15" hidden="1"/>
    <col min="13826" max="13826" width="1.5703125" style="15" hidden="1"/>
    <col min="13827" max="13827" width="56.42578125" style="15" hidden="1"/>
    <col min="13828" max="13830" width="24.42578125" style="15" hidden="1"/>
    <col min="13831" max="13831" width="15.42578125" style="15" hidden="1"/>
    <col min="13832" max="13832" width="17.5703125" style="15" hidden="1"/>
    <col min="13833" max="13833" width="15.42578125" style="15" hidden="1"/>
    <col min="13834" max="13834" width="13.42578125" style="15" hidden="1"/>
    <col min="13835" max="13835" width="15.42578125" style="15" hidden="1"/>
    <col min="13836" max="13836" width="2.5703125" style="15" hidden="1"/>
    <col min="13837" max="14081" width="10.5703125" style="15" hidden="1"/>
    <col min="14082" max="14082" width="1.5703125" style="15" hidden="1"/>
    <col min="14083" max="14083" width="56.42578125" style="15" hidden="1"/>
    <col min="14084" max="14086" width="24.42578125" style="15" hidden="1"/>
    <col min="14087" max="14087" width="15.42578125" style="15" hidden="1"/>
    <col min="14088" max="14088" width="17.5703125" style="15" hidden="1"/>
    <col min="14089" max="14089" width="15.42578125" style="15" hidden="1"/>
    <col min="14090" max="14090" width="13.42578125" style="15" hidden="1"/>
    <col min="14091" max="14091" width="15.42578125" style="15" hidden="1"/>
    <col min="14092" max="14092" width="2.5703125" style="15" hidden="1"/>
    <col min="14093" max="14337" width="10.5703125" style="15" hidden="1"/>
    <col min="14338" max="14338" width="1.5703125" style="15" hidden="1"/>
    <col min="14339" max="14339" width="56.42578125" style="15" hidden="1"/>
    <col min="14340" max="14342" width="24.42578125" style="15" hidden="1"/>
    <col min="14343" max="14343" width="15.42578125" style="15" hidden="1"/>
    <col min="14344" max="14344" width="17.5703125" style="15" hidden="1"/>
    <col min="14345" max="14345" width="15.42578125" style="15" hidden="1"/>
    <col min="14346" max="14346" width="13.42578125" style="15" hidden="1"/>
    <col min="14347" max="14347" width="15.42578125" style="15" hidden="1"/>
    <col min="14348" max="14348" width="2.5703125" style="15" hidden="1"/>
    <col min="14349" max="14593" width="10.5703125" style="15" hidden="1"/>
    <col min="14594" max="14594" width="1.5703125" style="15" hidden="1"/>
    <col min="14595" max="14595" width="56.42578125" style="15" hidden="1"/>
    <col min="14596" max="14598" width="24.42578125" style="15" hidden="1"/>
    <col min="14599" max="14599" width="15.42578125" style="15" hidden="1"/>
    <col min="14600" max="14600" width="17.5703125" style="15" hidden="1"/>
    <col min="14601" max="14601" width="15.42578125" style="15" hidden="1"/>
    <col min="14602" max="14602" width="13.42578125" style="15" hidden="1"/>
    <col min="14603" max="14603" width="15.42578125" style="15" hidden="1"/>
    <col min="14604" max="14604" width="2.5703125" style="15" hidden="1"/>
    <col min="14605" max="14849" width="10.5703125" style="15" hidden="1"/>
    <col min="14850" max="14850" width="1.5703125" style="15" hidden="1"/>
    <col min="14851" max="14851" width="56.42578125" style="15" hidden="1"/>
    <col min="14852" max="14854" width="24.42578125" style="15" hidden="1"/>
    <col min="14855" max="14855" width="15.42578125" style="15" hidden="1"/>
    <col min="14856" max="14856" width="17.5703125" style="15" hidden="1"/>
    <col min="14857" max="14857" width="15.42578125" style="15" hidden="1"/>
    <col min="14858" max="14858" width="13.42578125" style="15" hidden="1"/>
    <col min="14859" max="14859" width="15.42578125" style="15" hidden="1"/>
    <col min="14860" max="14860" width="2.5703125" style="15" hidden="1"/>
    <col min="14861" max="15105" width="10.5703125" style="15" hidden="1"/>
    <col min="15106" max="15106" width="1.5703125" style="15" hidden="1"/>
    <col min="15107" max="15107" width="56.42578125" style="15" hidden="1"/>
    <col min="15108" max="15110" width="24.42578125" style="15" hidden="1"/>
    <col min="15111" max="15111" width="15.42578125" style="15" hidden="1"/>
    <col min="15112" max="15112" width="17.5703125" style="15" hidden="1"/>
    <col min="15113" max="15113" width="15.42578125" style="15" hidden="1"/>
    <col min="15114" max="15114" width="13.42578125" style="15" hidden="1"/>
    <col min="15115" max="15115" width="15.42578125" style="15" hidden="1"/>
    <col min="15116" max="15116" width="2.5703125" style="15" hidden="1"/>
    <col min="15117" max="15361" width="10.5703125" style="15" hidden="1"/>
    <col min="15362" max="15362" width="1.5703125" style="15" hidden="1"/>
    <col min="15363" max="15363" width="56.42578125" style="15" hidden="1"/>
    <col min="15364" max="15366" width="24.42578125" style="15" hidden="1"/>
    <col min="15367" max="15367" width="15.42578125" style="15" hidden="1"/>
    <col min="15368" max="15368" width="17.5703125" style="15" hidden="1"/>
    <col min="15369" max="15369" width="15.42578125" style="15" hidden="1"/>
    <col min="15370" max="15370" width="13.42578125" style="15" hidden="1"/>
    <col min="15371" max="15371" width="15.42578125" style="15" hidden="1"/>
    <col min="15372" max="15372" width="2.5703125" style="15" hidden="1"/>
    <col min="15373" max="15617" width="10.5703125" style="15" hidden="1"/>
    <col min="15618" max="15618" width="1.5703125" style="15" hidden="1"/>
    <col min="15619" max="15619" width="56.42578125" style="15" hidden="1"/>
    <col min="15620" max="15622" width="24.42578125" style="15" hidden="1"/>
    <col min="15623" max="15623" width="15.42578125" style="15" hidden="1"/>
    <col min="15624" max="15624" width="17.5703125" style="15" hidden="1"/>
    <col min="15625" max="15625" width="15.42578125" style="15" hidden="1"/>
    <col min="15626" max="15626" width="13.42578125" style="15" hidden="1"/>
    <col min="15627" max="15627" width="15.42578125" style="15" hidden="1"/>
    <col min="15628" max="15628" width="2.5703125" style="15" hidden="1"/>
    <col min="15629" max="15873" width="10.5703125" style="15" hidden="1"/>
    <col min="15874" max="15874" width="1.5703125" style="15" hidden="1"/>
    <col min="15875" max="15875" width="56.42578125" style="15" hidden="1"/>
    <col min="15876" max="15878" width="24.42578125" style="15" hidden="1"/>
    <col min="15879" max="15879" width="15.42578125" style="15" hidden="1"/>
    <col min="15880" max="15880" width="17.5703125" style="15" hidden="1"/>
    <col min="15881" max="15881" width="15.42578125" style="15" hidden="1"/>
    <col min="15882" max="15882" width="13.42578125" style="15" hidden="1"/>
    <col min="15883" max="15883" width="15.42578125" style="15" hidden="1"/>
    <col min="15884" max="15884" width="2.5703125" style="15" hidden="1"/>
    <col min="15885" max="16129" width="10.5703125" style="15" hidden="1"/>
    <col min="16130" max="16130" width="1.5703125" style="15" hidden="1"/>
    <col min="16131" max="16131" width="56.42578125" style="15" hidden="1"/>
    <col min="16132" max="16134" width="24.42578125" style="15" hidden="1"/>
    <col min="16135" max="16135" width="15.42578125" style="15" hidden="1"/>
    <col min="16136" max="16136" width="17.5703125" style="15" hidden="1"/>
    <col min="16137" max="16137" width="15.42578125" style="15" hidden="1"/>
    <col min="16138" max="16138" width="13.42578125" style="15" hidden="1"/>
    <col min="16139" max="16139" width="15.42578125" style="15" hidden="1"/>
    <col min="16140" max="16140" width="2.5703125" style="15" hidden="1"/>
    <col min="16141" max="16384" width="10.5703125" style="15" hidden="1"/>
  </cols>
  <sheetData>
    <row r="1" spans="1:32" ht="12" customHeight="1">
      <c r="A1" s="116"/>
      <c r="B1" s="303" t="s">
        <v>127</v>
      </c>
      <c r="C1" s="115"/>
      <c r="D1" s="115"/>
      <c r="E1" s="115"/>
      <c r="F1" s="115"/>
      <c r="G1" s="115"/>
      <c r="H1" s="115"/>
      <c r="I1" s="115"/>
      <c r="J1" s="115"/>
      <c r="K1" s="115"/>
      <c r="L1" s="115"/>
      <c r="M1" s="115"/>
      <c r="N1" s="115"/>
      <c r="O1" s="115"/>
      <c r="P1" s="115"/>
      <c r="Q1" s="115"/>
      <c r="R1" s="115"/>
      <c r="S1" s="115"/>
    </row>
    <row r="2" spans="1:32" s="992" customFormat="1" ht="20.100000000000001" customHeight="1">
      <c r="B2" s="1534" t="s">
        <v>111</v>
      </c>
      <c r="C2" s="1465"/>
      <c r="D2" s="1465"/>
      <c r="E2" s="1465"/>
      <c r="F2" s="1465"/>
      <c r="G2" s="1465"/>
      <c r="H2" s="1465"/>
      <c r="I2" s="1465"/>
      <c r="J2" s="1465"/>
      <c r="K2" s="1466"/>
      <c r="L2" s="988"/>
    </row>
    <row r="3" spans="1:32" s="52" customFormat="1" ht="12.75">
      <c r="A3" s="92"/>
      <c r="B3" s="2197" t="s">
        <v>1448</v>
      </c>
      <c r="C3" s="2198"/>
      <c r="D3" s="2198"/>
      <c r="E3" s="2198"/>
      <c r="F3" s="2193" t="str">
        <f>CurrQtr</f>
        <v>Q2 2022</v>
      </c>
      <c r="G3" s="2193"/>
      <c r="H3" s="2193"/>
      <c r="I3" s="2193"/>
      <c r="J3" s="2193"/>
      <c r="K3" s="2194"/>
      <c r="L3" s="119"/>
    </row>
    <row r="4" spans="1:32" s="52" customFormat="1" ht="21.6" customHeight="1">
      <c r="A4" s="119"/>
      <c r="B4" s="2195" t="s">
        <v>1265</v>
      </c>
      <c r="C4" s="2196"/>
      <c r="D4" s="2196"/>
      <c r="E4" s="2196"/>
      <c r="F4" s="1948" t="s">
        <v>1266</v>
      </c>
      <c r="G4" s="1948" t="s">
        <v>1267</v>
      </c>
      <c r="H4" s="1948" t="s">
        <v>1268</v>
      </c>
      <c r="I4" s="1948" t="s">
        <v>1269</v>
      </c>
      <c r="J4" s="1948" t="s">
        <v>194</v>
      </c>
      <c r="K4" s="1950" t="s">
        <v>1270</v>
      </c>
      <c r="L4" s="119"/>
    </row>
    <row r="5" spans="1:32" s="52" customFormat="1" ht="12.75">
      <c r="A5" s="119"/>
      <c r="B5" s="2195"/>
      <c r="C5" s="2196"/>
      <c r="D5" s="2196"/>
      <c r="E5" s="2196"/>
      <c r="F5" s="2044"/>
      <c r="G5" s="2044"/>
      <c r="H5" s="2044"/>
      <c r="I5" s="2044"/>
      <c r="J5" s="2044"/>
      <c r="K5" s="1988"/>
      <c r="L5" s="119"/>
    </row>
    <row r="6" spans="1:32" s="52" customFormat="1" ht="2.85" customHeight="1">
      <c r="A6" s="119"/>
      <c r="B6" s="1535"/>
      <c r="C6" s="812"/>
      <c r="D6" s="812"/>
      <c r="E6" s="812"/>
      <c r="F6" s="812"/>
      <c r="G6" s="812"/>
      <c r="H6" s="812"/>
      <c r="I6" s="812"/>
      <c r="J6" s="812"/>
      <c r="K6" s="1536"/>
      <c r="L6" s="119"/>
    </row>
    <row r="7" spans="1:32" s="52" customFormat="1" ht="12.75">
      <c r="A7" s="119"/>
      <c r="B7" s="1535" t="s">
        <v>846</v>
      </c>
      <c r="C7" s="812"/>
      <c r="D7" s="812"/>
      <c r="E7" s="812"/>
      <c r="F7" s="814">
        <v>140.80000000000001</v>
      </c>
      <c r="G7" s="814">
        <v>161.6</v>
      </c>
      <c r="H7" s="814">
        <v>107.4</v>
      </c>
      <c r="I7" s="814">
        <v>20.8</v>
      </c>
      <c r="J7" s="814">
        <v>14.700000000000045</v>
      </c>
      <c r="K7" s="1537">
        <v>445.3</v>
      </c>
      <c r="L7" s="119"/>
      <c r="AF7" s="53"/>
    </row>
    <row r="8" spans="1:32" s="52" customFormat="1" ht="12.75">
      <c r="A8" s="119"/>
      <c r="B8" s="1535" t="s">
        <v>1271</v>
      </c>
      <c r="C8" s="812"/>
      <c r="D8" s="812"/>
      <c r="E8" s="812"/>
      <c r="F8" s="815">
        <v>0.32</v>
      </c>
      <c r="G8" s="815">
        <v>0.36</v>
      </c>
      <c r="H8" s="815">
        <v>0.24</v>
      </c>
      <c r="I8" s="815">
        <v>0.05</v>
      </c>
      <c r="J8" s="815">
        <v>0.03</v>
      </c>
      <c r="K8" s="1538">
        <v>1</v>
      </c>
      <c r="L8" s="119"/>
      <c r="AF8" s="53"/>
    </row>
    <row r="9" spans="1:32" s="52" customFormat="1" ht="2.1" customHeight="1">
      <c r="A9" s="119"/>
      <c r="B9" s="1535"/>
      <c r="C9" s="812"/>
      <c r="D9" s="812"/>
      <c r="E9" s="812"/>
      <c r="F9" s="816"/>
      <c r="G9" s="816"/>
      <c r="H9" s="816"/>
      <c r="I9" s="816"/>
      <c r="J9" s="816"/>
      <c r="K9" s="1539"/>
      <c r="L9" s="119"/>
      <c r="AF9" s="53"/>
    </row>
    <row r="10" spans="1:32" s="52" customFormat="1" ht="12.75">
      <c r="A10" s="119"/>
      <c r="B10" s="1535" t="s">
        <v>1272</v>
      </c>
      <c r="C10" s="812"/>
      <c r="D10" s="812"/>
      <c r="E10" s="812"/>
      <c r="F10" s="816"/>
      <c r="G10" s="816"/>
      <c r="H10" s="816"/>
      <c r="I10" s="816"/>
      <c r="J10" s="816"/>
      <c r="K10" s="1539"/>
      <c r="L10" s="119"/>
    </row>
    <row r="11" spans="1:32" s="52" customFormat="1" ht="12.75">
      <c r="A11" s="119"/>
      <c r="B11" s="1535" t="s">
        <v>1273</v>
      </c>
      <c r="C11" s="812"/>
      <c r="D11" s="812"/>
      <c r="E11" s="812"/>
      <c r="F11" s="815">
        <v>0.88</v>
      </c>
      <c r="G11" s="815">
        <v>0.89</v>
      </c>
      <c r="H11" s="815">
        <v>0.86</v>
      </c>
      <c r="I11" s="815">
        <v>0.65</v>
      </c>
      <c r="J11" s="815">
        <v>0.94</v>
      </c>
      <c r="K11" s="1538">
        <v>0.87</v>
      </c>
      <c r="L11" s="119"/>
    </row>
    <row r="12" spans="1:32" s="52" customFormat="1" ht="12.75">
      <c r="A12" s="119"/>
      <c r="B12" s="1535" t="s">
        <v>1274</v>
      </c>
      <c r="C12" s="812"/>
      <c r="D12" s="812"/>
      <c r="E12" s="812"/>
      <c r="F12" s="815" t="s">
        <v>1276</v>
      </c>
      <c r="G12" s="815">
        <v>0.01</v>
      </c>
      <c r="H12" s="815">
        <v>0.05</v>
      </c>
      <c r="I12" s="815" t="s">
        <v>1276</v>
      </c>
      <c r="J12" s="815">
        <v>0.05</v>
      </c>
      <c r="K12" s="1538">
        <v>0.02</v>
      </c>
      <c r="L12" s="119"/>
    </row>
    <row r="13" spans="1:32" s="52" customFormat="1" ht="12.75">
      <c r="A13" s="119"/>
      <c r="B13" s="1540" t="s">
        <v>1275</v>
      </c>
      <c r="C13" s="1541"/>
      <c r="D13" s="1541"/>
      <c r="E13" s="1541"/>
      <c r="F13" s="1542">
        <v>0.12</v>
      </c>
      <c r="G13" s="1542">
        <v>0.1</v>
      </c>
      <c r="H13" s="1542">
        <v>0.09</v>
      </c>
      <c r="I13" s="1542">
        <v>0.35</v>
      </c>
      <c r="J13" s="1542">
        <v>0.01</v>
      </c>
      <c r="K13" s="1543">
        <v>0.11</v>
      </c>
      <c r="L13" s="119"/>
    </row>
    <row r="14" spans="1:32" s="52" customFormat="1" ht="4.3499999999999996" customHeight="1">
      <c r="A14" s="119"/>
      <c r="B14" s="119"/>
      <c r="C14" s="119"/>
      <c r="D14" s="119"/>
      <c r="E14" s="119"/>
      <c r="F14" s="283"/>
      <c r="G14" s="283"/>
      <c r="H14" s="283"/>
      <c r="I14" s="283"/>
      <c r="J14" s="283"/>
      <c r="K14" s="283"/>
      <c r="L14" s="119"/>
    </row>
    <row r="15" spans="1:32" s="52" customFormat="1" ht="10.35" customHeight="1">
      <c r="A15" s="119"/>
      <c r="B15" s="119"/>
      <c r="C15" s="119"/>
      <c r="D15" s="119"/>
      <c r="E15" s="119"/>
      <c r="F15" s="119"/>
      <c r="G15" s="119"/>
      <c r="H15" s="119"/>
      <c r="I15" s="119"/>
      <c r="J15" s="119"/>
      <c r="K15" s="119"/>
      <c r="L15" s="119"/>
    </row>
    <row r="16" spans="1:32" s="52" customFormat="1" ht="9" customHeight="1">
      <c r="A16" s="119"/>
      <c r="B16" s="119"/>
      <c r="C16" s="119"/>
      <c r="D16" s="119"/>
      <c r="E16" s="119"/>
      <c r="F16" s="119"/>
      <c r="G16" s="119"/>
      <c r="H16" s="119"/>
      <c r="I16" s="119"/>
      <c r="J16" s="119"/>
      <c r="K16" s="119"/>
      <c r="L16" s="119"/>
    </row>
    <row r="17" spans="1:16" s="52" customFormat="1" ht="15" customHeight="1">
      <c r="A17" s="119"/>
      <c r="B17" s="2197" t="s">
        <v>1448</v>
      </c>
      <c r="C17" s="2198"/>
      <c r="D17" s="2198"/>
      <c r="E17" s="2198"/>
      <c r="F17" s="2193" t="s">
        <v>3</v>
      </c>
      <c r="G17" s="2193"/>
      <c r="H17" s="2193"/>
      <c r="I17" s="2193"/>
      <c r="J17" s="2193"/>
      <c r="K17" s="2194"/>
      <c r="L17" s="119"/>
    </row>
    <row r="18" spans="1:16" s="52" customFormat="1" ht="20.100000000000001" customHeight="1">
      <c r="A18" s="120"/>
      <c r="B18" s="2195" t="s">
        <v>1265</v>
      </c>
      <c r="C18" s="2196"/>
      <c r="D18" s="2196"/>
      <c r="E18" s="2196"/>
      <c r="F18" s="1948" t="s">
        <v>1266</v>
      </c>
      <c r="G18" s="1948" t="s">
        <v>1267</v>
      </c>
      <c r="H18" s="1948" t="s">
        <v>1268</v>
      </c>
      <c r="I18" s="1948" t="s">
        <v>1269</v>
      </c>
      <c r="J18" s="1948" t="s">
        <v>194</v>
      </c>
      <c r="K18" s="1950" t="s">
        <v>1270</v>
      </c>
      <c r="L18" s="119"/>
    </row>
    <row r="19" spans="1:16" s="52" customFormat="1" ht="12.75">
      <c r="A19" s="119"/>
      <c r="B19" s="2195"/>
      <c r="C19" s="2196"/>
      <c r="D19" s="2196"/>
      <c r="E19" s="2196"/>
      <c r="F19" s="2044"/>
      <c r="G19" s="2044"/>
      <c r="H19" s="2044"/>
      <c r="I19" s="2044"/>
      <c r="J19" s="2044"/>
      <c r="K19" s="1988"/>
      <c r="L19" s="119"/>
    </row>
    <row r="20" spans="1:16" s="52" customFormat="1" ht="3" customHeight="1">
      <c r="A20" s="119"/>
      <c r="B20" s="1535"/>
      <c r="C20" s="812"/>
      <c r="D20" s="812"/>
      <c r="E20" s="812"/>
      <c r="F20" s="812"/>
      <c r="G20" s="812"/>
      <c r="H20" s="812"/>
      <c r="I20" s="812"/>
      <c r="J20" s="812"/>
      <c r="K20" s="1536"/>
      <c r="L20" s="119"/>
      <c r="P20" s="53"/>
    </row>
    <row r="21" spans="1:16" s="52" customFormat="1" ht="12.75">
      <c r="A21" s="119"/>
      <c r="B21" s="1535" t="s">
        <v>846</v>
      </c>
      <c r="C21" s="812"/>
      <c r="D21" s="812"/>
      <c r="E21" s="812"/>
      <c r="F21" s="814">
        <v>136.30000000000001</v>
      </c>
      <c r="G21" s="814">
        <v>157.6</v>
      </c>
      <c r="H21" s="814">
        <v>105.5</v>
      </c>
      <c r="I21" s="814">
        <v>19.5</v>
      </c>
      <c r="J21" s="814">
        <v>14.800000000000011</v>
      </c>
      <c r="K21" s="1537">
        <v>433.7</v>
      </c>
      <c r="L21" s="119"/>
    </row>
    <row r="22" spans="1:16" s="52" customFormat="1" ht="12.75">
      <c r="A22" s="119"/>
      <c r="B22" s="1535" t="s">
        <v>1271</v>
      </c>
      <c r="C22" s="812"/>
      <c r="D22" s="812"/>
      <c r="E22" s="812"/>
      <c r="F22" s="815">
        <v>0.31</v>
      </c>
      <c r="G22" s="815">
        <v>0.36</v>
      </c>
      <c r="H22" s="815">
        <v>0.24</v>
      </c>
      <c r="I22" s="815">
        <v>0.04</v>
      </c>
      <c r="J22" s="815">
        <v>0.05</v>
      </c>
      <c r="K22" s="1538">
        <v>1</v>
      </c>
      <c r="L22" s="119"/>
    </row>
    <row r="23" spans="1:16" s="52" customFormat="1" ht="3.6" customHeight="1">
      <c r="A23" s="119"/>
      <c r="B23" s="1535"/>
      <c r="C23" s="812"/>
      <c r="D23" s="812"/>
      <c r="E23" s="812"/>
      <c r="F23" s="816"/>
      <c r="G23" s="816"/>
      <c r="H23" s="816"/>
      <c r="I23" s="816"/>
      <c r="J23" s="816"/>
      <c r="K23" s="1539"/>
      <c r="L23" s="188"/>
      <c r="M23" s="35"/>
    </row>
    <row r="24" spans="1:16" s="52" customFormat="1" ht="12.75">
      <c r="A24" s="119"/>
      <c r="B24" s="1535" t="s">
        <v>1272</v>
      </c>
      <c r="C24" s="812"/>
      <c r="D24" s="812"/>
      <c r="E24" s="812"/>
      <c r="F24" s="816"/>
      <c r="G24" s="816"/>
      <c r="H24" s="816"/>
      <c r="I24" s="816"/>
      <c r="J24" s="816"/>
      <c r="K24" s="1539"/>
      <c r="L24" s="119"/>
      <c r="P24" s="53"/>
    </row>
    <row r="25" spans="1:16" s="52" customFormat="1" ht="12.75">
      <c r="A25" s="119"/>
      <c r="B25" s="1535" t="s">
        <v>1273</v>
      </c>
      <c r="C25" s="812"/>
      <c r="D25" s="812"/>
      <c r="E25" s="812"/>
      <c r="F25" s="815">
        <v>0.88</v>
      </c>
      <c r="G25" s="815">
        <v>0.89</v>
      </c>
      <c r="H25" s="815">
        <v>0.84</v>
      </c>
      <c r="I25" s="815">
        <v>0.63</v>
      </c>
      <c r="J25" s="815">
        <v>0.92999999999999994</v>
      </c>
      <c r="K25" s="1538">
        <v>0.87</v>
      </c>
      <c r="L25" s="119"/>
    </row>
    <row r="26" spans="1:16" s="52" customFormat="1" ht="12.75">
      <c r="A26" s="119"/>
      <c r="B26" s="1535" t="s">
        <v>1274</v>
      </c>
      <c r="C26" s="812"/>
      <c r="D26" s="812"/>
      <c r="E26" s="812"/>
      <c r="F26" s="815" t="s">
        <v>1276</v>
      </c>
      <c r="G26" s="815">
        <v>0.01</v>
      </c>
      <c r="H26" s="815">
        <v>0.06</v>
      </c>
      <c r="I26" s="815" t="s">
        <v>1276</v>
      </c>
      <c r="J26" s="815">
        <v>7.0000000000000007E-2</v>
      </c>
      <c r="K26" s="1538">
        <v>0.02</v>
      </c>
      <c r="L26" s="119"/>
    </row>
    <row r="27" spans="1:16" s="52" customFormat="1" ht="12.75">
      <c r="A27" s="119"/>
      <c r="B27" s="1540" t="s">
        <v>1275</v>
      </c>
      <c r="C27" s="1541"/>
      <c r="D27" s="1541"/>
      <c r="E27" s="1541"/>
      <c r="F27" s="1542">
        <v>0.12</v>
      </c>
      <c r="G27" s="1542">
        <v>0.1</v>
      </c>
      <c r="H27" s="1542">
        <v>0.1</v>
      </c>
      <c r="I27" s="1542">
        <v>0.37</v>
      </c>
      <c r="J27" s="1542" t="s">
        <v>1276</v>
      </c>
      <c r="K27" s="1543">
        <v>0.11</v>
      </c>
      <c r="L27" s="119"/>
    </row>
    <row r="28" spans="1:16" s="90" customFormat="1" ht="3" customHeight="1">
      <c r="A28" s="119"/>
    </row>
    <row r="29" spans="1:16" s="90" customFormat="1" ht="5.85" customHeight="1">
      <c r="A29" s="119"/>
    </row>
    <row r="30" spans="1:16" s="90" customFormat="1" ht="15" hidden="1">
      <c r="A30" s="119"/>
    </row>
    <row r="31" spans="1:16" s="90" customFormat="1" ht="3.6" hidden="1" customHeight="1">
      <c r="A31" s="119"/>
    </row>
    <row r="32" spans="1:16" customFormat="1" ht="14.1" hidden="1" customHeight="1">
      <c r="A32" s="52"/>
    </row>
    <row r="33" spans="1:1" customFormat="1" ht="6" hidden="1" customHeight="1">
      <c r="A33" s="52"/>
    </row>
    <row r="34" spans="1:1" customFormat="1" ht="14.1" hidden="1" customHeight="1">
      <c r="A34" s="52"/>
    </row>
    <row r="35" spans="1:1" s="52" customFormat="1" ht="14.1" hidden="1" customHeight="1"/>
    <row r="36" spans="1:1" s="52" customFormat="1" ht="14.1" hidden="1" customHeight="1"/>
    <row r="37" spans="1:1" s="52" customFormat="1" ht="14.1" hidden="1" customHeight="1"/>
    <row r="38" spans="1:1" s="52" customFormat="1" ht="14.1" hidden="1" customHeight="1"/>
    <row r="39" spans="1:1" s="52" customFormat="1" ht="14.1" hidden="1" customHeight="1"/>
    <row r="40" spans="1:1" s="52" customFormat="1" ht="14.1" hidden="1" customHeight="1"/>
    <row r="41" spans="1:1" s="52" customFormat="1" ht="14.1" hidden="1" customHeight="1"/>
    <row r="42" spans="1:1" s="52" customFormat="1" ht="14.1" hidden="1" customHeight="1"/>
    <row r="43" spans="1:1" s="52" customFormat="1" ht="14.1" hidden="1" customHeight="1"/>
    <row r="44" spans="1:1" s="52" customFormat="1" ht="14.1" hidden="1" customHeight="1"/>
    <row r="45" spans="1:1" s="52" customFormat="1" ht="14.1" hidden="1" customHeight="1"/>
    <row r="46" spans="1:1" s="52" customFormat="1" ht="14.1" hidden="1" customHeight="1"/>
    <row r="47" spans="1:1" s="52" customFormat="1" ht="14.1" hidden="1" customHeight="1"/>
    <row r="48" spans="1:1" s="52" customFormat="1" ht="14.1" hidden="1" customHeight="1"/>
    <row r="49" s="52" customFormat="1" ht="14.1" hidden="1" customHeight="1"/>
    <row r="50" s="52" customFormat="1" ht="14.1" hidden="1" customHeight="1"/>
    <row r="51" s="52" customFormat="1" ht="14.1" hidden="1" customHeight="1"/>
    <row r="52" s="52" customFormat="1" ht="14.1" hidden="1" customHeight="1"/>
    <row r="53" s="52" customFormat="1" ht="14.1" hidden="1" customHeight="1"/>
    <row r="54" s="52" customFormat="1" ht="14.1" hidden="1" customHeight="1"/>
    <row r="55" s="52" customFormat="1" ht="14.1" hidden="1" customHeight="1"/>
    <row r="56" s="52" customFormat="1" ht="14.1" hidden="1" customHeight="1"/>
    <row r="57" s="52" customFormat="1" ht="14.1" hidden="1" customHeight="1"/>
    <row r="58" s="52" customFormat="1" ht="14.1" hidden="1" customHeight="1"/>
    <row r="59" s="52" customFormat="1" ht="14.1" hidden="1" customHeight="1"/>
    <row r="60" s="52" customFormat="1" ht="14.1" hidden="1" customHeight="1"/>
    <row r="61" s="52" customFormat="1" ht="14.1" hidden="1" customHeight="1"/>
    <row r="62" s="52" customFormat="1" ht="14.1" hidden="1" customHeight="1"/>
    <row r="63" s="52" customFormat="1" ht="14.1" hidden="1" customHeight="1"/>
    <row r="64" s="52" customFormat="1" ht="14.1" hidden="1" customHeight="1"/>
    <row r="65" s="52" customFormat="1" ht="14.1" hidden="1" customHeight="1"/>
    <row r="66" s="52" customFormat="1" ht="14.1" hidden="1" customHeight="1"/>
    <row r="67" s="52" customFormat="1" ht="14.1" hidden="1" customHeight="1"/>
    <row r="68" s="52" customFormat="1" ht="14.1" hidden="1" customHeight="1"/>
    <row r="69" s="52" customFormat="1" ht="14.1" hidden="1" customHeight="1"/>
    <row r="70" s="52" customFormat="1" ht="14.1" hidden="1" customHeight="1"/>
    <row r="71" s="52" customFormat="1" ht="14.1" hidden="1" customHeight="1"/>
    <row r="72" s="52" customFormat="1" ht="14.1" hidden="1" customHeight="1"/>
    <row r="73" s="52" customFormat="1" ht="14.1" hidden="1" customHeight="1"/>
    <row r="74" s="52" customFormat="1" ht="14.1" hidden="1" customHeight="1"/>
    <row r="75" s="52" customFormat="1" ht="14.1" hidden="1" customHeight="1"/>
    <row r="76" s="52" customFormat="1" ht="14.1" hidden="1" customHeight="1"/>
    <row r="77" s="52" customFormat="1" ht="14.1" hidden="1" customHeight="1"/>
    <row r="78" s="52" customFormat="1" ht="14.1" hidden="1" customHeight="1"/>
    <row r="79" s="52" customFormat="1" ht="14.1" hidden="1" customHeight="1"/>
    <row r="80" s="52" customFormat="1" ht="14.1" hidden="1" customHeight="1"/>
    <row r="81" s="52" customFormat="1" ht="14.1" hidden="1" customHeight="1"/>
    <row r="82" s="52" customFormat="1" ht="14.1" hidden="1" customHeight="1"/>
    <row r="83" s="52" customFormat="1" ht="14.1" hidden="1" customHeight="1"/>
    <row r="84" s="52" customFormat="1" ht="14.1" hidden="1" customHeight="1"/>
    <row r="85" s="52" customFormat="1" ht="14.1" hidden="1" customHeight="1"/>
    <row r="86" s="52" customFormat="1" ht="14.1" hidden="1" customHeight="1"/>
    <row r="87" s="52" customFormat="1" ht="14.1" hidden="1" customHeight="1"/>
    <row r="88" s="52" customFormat="1" ht="14.1" hidden="1" customHeight="1"/>
    <row r="89" s="52" customFormat="1" ht="14.1" hidden="1" customHeight="1"/>
    <row r="90" s="52" customFormat="1" ht="14.1" hidden="1" customHeight="1"/>
    <row r="91" s="52" customFormat="1" ht="14.1" hidden="1" customHeight="1"/>
    <row r="92" s="52" customFormat="1" ht="14.1" hidden="1" customHeight="1"/>
    <row r="93" s="52" customFormat="1" ht="14.1" hidden="1" customHeight="1"/>
    <row r="94" s="52" customFormat="1" ht="14.1" hidden="1" customHeight="1"/>
    <row r="95" s="52" customFormat="1" ht="14.1" hidden="1" customHeight="1"/>
    <row r="96" s="52" customFormat="1" ht="14.1" hidden="1" customHeight="1"/>
    <row r="97" s="52" customFormat="1" ht="14.1" hidden="1" customHeight="1"/>
    <row r="98" s="52" customFormat="1" ht="14.1" hidden="1" customHeight="1"/>
    <row r="99" s="52" customFormat="1" ht="14.1" hidden="1" customHeight="1"/>
    <row r="100" s="52" customFormat="1" ht="14.1" hidden="1" customHeight="1"/>
    <row r="101" s="52" customFormat="1" ht="14.1" hidden="1" customHeight="1"/>
    <row r="102" s="52" customFormat="1" ht="14.1" hidden="1" customHeight="1"/>
    <row r="103" s="52" customFormat="1" ht="14.1" hidden="1" customHeight="1"/>
    <row r="104" s="52" customFormat="1" ht="14.1" hidden="1" customHeight="1"/>
    <row r="105" s="52" customFormat="1" ht="14.1" hidden="1" customHeight="1"/>
    <row r="106" s="52" customFormat="1" ht="14.1" hidden="1" customHeight="1"/>
    <row r="107" s="52" customFormat="1" ht="14.1" hidden="1" customHeight="1"/>
    <row r="108" s="52" customFormat="1" ht="14.1" hidden="1" customHeight="1"/>
  </sheetData>
  <mergeCells count="18">
    <mergeCell ref="B4:E5"/>
    <mergeCell ref="B3:E3"/>
    <mergeCell ref="H18:H19"/>
    <mergeCell ref="B17:E17"/>
    <mergeCell ref="B18:E19"/>
    <mergeCell ref="J18:J19"/>
    <mergeCell ref="F3:K3"/>
    <mergeCell ref="F4:F5"/>
    <mergeCell ref="G4:G5"/>
    <mergeCell ref="H4:H5"/>
    <mergeCell ref="J4:J5"/>
    <mergeCell ref="K4:K5"/>
    <mergeCell ref="K18:K19"/>
    <mergeCell ref="F17:K17"/>
    <mergeCell ref="F18:F19"/>
    <mergeCell ref="G18:G19"/>
    <mergeCell ref="I4:I5"/>
    <mergeCell ref="I18:I19"/>
  </mergeCells>
  <hyperlinks>
    <hyperlink ref="B1" location="ToC!A1" display="Back to Table of Contents" xr:uid="{AC67088C-09A7-41E5-915B-29A781C71581}"/>
  </hyperlinks>
  <pageMargins left="0.5" right="0.5" top="0.5" bottom="0.5" header="0.25" footer="0.3"/>
  <pageSetup scale="75" orientation="landscape" r:id="rId1"/>
  <headerFooter>
    <oddFooter>&amp;L&amp;G&amp;CSupplementary Regulatory Capital Disclosure&amp;R Page &amp;P of &amp;N</oddFooter>
  </headerFooter>
  <legacyDrawingHF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ransitionEvaluation="1">
    <tabColor rgb="FF92D050"/>
  </sheetPr>
  <dimension ref="A1:XFC105"/>
  <sheetViews>
    <sheetView zoomScale="115" zoomScaleNormal="115" workbookViewId="0"/>
  </sheetViews>
  <sheetFormatPr defaultColWidth="0" defaultRowHeight="15" zeroHeight="1"/>
  <cols>
    <col min="1" max="1" width="1.5703125" style="158" customWidth="1"/>
    <col min="2" max="2" width="30.42578125" style="6" customWidth="1"/>
    <col min="3" max="12" width="12.5703125" style="6" customWidth="1"/>
    <col min="13" max="13" width="14.42578125" style="6" hidden="1" customWidth="1"/>
    <col min="14" max="14" width="12.42578125" style="6" hidden="1" customWidth="1"/>
    <col min="15" max="15" width="25.42578125" style="6" hidden="1" customWidth="1"/>
    <col min="16" max="16" width="15.5703125" style="6" hidden="1" customWidth="1"/>
    <col min="17" max="17" width="16.5703125" style="6" hidden="1" customWidth="1"/>
    <col min="18" max="18" width="11.5703125" style="6" hidden="1" customWidth="1"/>
    <col min="19" max="19" width="0.5703125" style="6" customWidth="1"/>
    <col min="20" max="20" width="16.42578125" style="6" hidden="1"/>
    <col min="21" max="257" width="6.5703125" style="6" hidden="1"/>
    <col min="258" max="258" width="69.5703125" style="6" hidden="1"/>
    <col min="259" max="259" width="24.42578125" style="6" hidden="1"/>
    <col min="260" max="260" width="23.42578125" style="6" hidden="1"/>
    <col min="261" max="261" width="23.5703125" style="6" hidden="1"/>
    <col min="262" max="263" width="26.42578125" style="6" hidden="1"/>
    <col min="264" max="264" width="24" style="6" hidden="1"/>
    <col min="265" max="265" width="23.42578125" style="6" hidden="1"/>
    <col min="266" max="266" width="23.5703125" style="6" hidden="1"/>
    <col min="267" max="267" width="26.5703125" style="6" hidden="1"/>
    <col min="268" max="268" width="26.42578125" style="6" hidden="1"/>
    <col min="269" max="274" width="6.5703125" style="6" hidden="1"/>
    <col min="275" max="275" width="4.5703125" style="6" hidden="1"/>
    <col min="276" max="276" width="16.42578125" style="6" hidden="1"/>
    <col min="277" max="513" width="6.5703125" style="6" hidden="1"/>
    <col min="514" max="514" width="69.5703125" style="6" hidden="1"/>
    <col min="515" max="515" width="24.42578125" style="6" hidden="1"/>
    <col min="516" max="516" width="23.42578125" style="6" hidden="1"/>
    <col min="517" max="517" width="23.5703125" style="6" hidden="1"/>
    <col min="518" max="519" width="26.42578125" style="6" hidden="1"/>
    <col min="520" max="520" width="24" style="6" hidden="1"/>
    <col min="521" max="521" width="23.42578125" style="6" hidden="1"/>
    <col min="522" max="522" width="23.5703125" style="6" hidden="1"/>
    <col min="523" max="523" width="26.5703125" style="6" hidden="1"/>
    <col min="524" max="524" width="26.42578125" style="6" hidden="1"/>
    <col min="525" max="530" width="6.5703125" style="6" hidden="1"/>
    <col min="531" max="531" width="4.5703125" style="6" hidden="1"/>
    <col min="532" max="532" width="16.42578125" style="6" hidden="1"/>
    <col min="533" max="769" width="6.5703125" style="6" hidden="1"/>
    <col min="770" max="770" width="69.5703125" style="6" hidden="1"/>
    <col min="771" max="771" width="24.42578125" style="6" hidden="1"/>
    <col min="772" max="772" width="23.42578125" style="6" hidden="1"/>
    <col min="773" max="773" width="23.5703125" style="6" hidden="1"/>
    <col min="774" max="775" width="26.42578125" style="6" hidden="1"/>
    <col min="776" max="776" width="24" style="6" hidden="1"/>
    <col min="777" max="777" width="23.42578125" style="6" hidden="1"/>
    <col min="778" max="778" width="23.5703125" style="6" hidden="1"/>
    <col min="779" max="779" width="26.5703125" style="6" hidden="1"/>
    <col min="780" max="780" width="26.42578125" style="6" hidden="1"/>
    <col min="781" max="786" width="6.5703125" style="6" hidden="1"/>
    <col min="787" max="787" width="4.5703125" style="6" hidden="1"/>
    <col min="788" max="788" width="16.42578125" style="6" hidden="1"/>
    <col min="789" max="1025" width="6.5703125" style="6" hidden="1"/>
    <col min="1026" max="1026" width="69.5703125" style="6" hidden="1"/>
    <col min="1027" max="1027" width="24.42578125" style="6" hidden="1"/>
    <col min="1028" max="1028" width="23.42578125" style="6" hidden="1"/>
    <col min="1029" max="1029" width="23.5703125" style="6" hidden="1"/>
    <col min="1030" max="1031" width="26.42578125" style="6" hidden="1"/>
    <col min="1032" max="1032" width="24" style="6" hidden="1"/>
    <col min="1033" max="1033" width="23.42578125" style="6" hidden="1"/>
    <col min="1034" max="1034" width="23.5703125" style="6" hidden="1"/>
    <col min="1035" max="1035" width="26.5703125" style="6" hidden="1"/>
    <col min="1036" max="1036" width="26.42578125" style="6" hidden="1"/>
    <col min="1037" max="1042" width="6.5703125" style="6" hidden="1"/>
    <col min="1043" max="1043" width="4.5703125" style="6" hidden="1"/>
    <col min="1044" max="1044" width="16.42578125" style="6" hidden="1"/>
    <col min="1045" max="1281" width="6.5703125" style="6" hidden="1"/>
    <col min="1282" max="1282" width="69.5703125" style="6" hidden="1"/>
    <col min="1283" max="1283" width="24.42578125" style="6" hidden="1"/>
    <col min="1284" max="1284" width="23.42578125" style="6" hidden="1"/>
    <col min="1285" max="1285" width="23.5703125" style="6" hidden="1"/>
    <col min="1286" max="1287" width="26.42578125" style="6" hidden="1"/>
    <col min="1288" max="1288" width="24" style="6" hidden="1"/>
    <col min="1289" max="1289" width="23.42578125" style="6" hidden="1"/>
    <col min="1290" max="1290" width="23.5703125" style="6" hidden="1"/>
    <col min="1291" max="1291" width="26.5703125" style="6" hidden="1"/>
    <col min="1292" max="1292" width="26.42578125" style="6" hidden="1"/>
    <col min="1293" max="1298" width="6.5703125" style="6" hidden="1"/>
    <col min="1299" max="1299" width="4.5703125" style="6" hidden="1"/>
    <col min="1300" max="1300" width="16.42578125" style="6" hidden="1"/>
    <col min="1301" max="1537" width="6.5703125" style="6" hidden="1"/>
    <col min="1538" max="1538" width="69.5703125" style="6" hidden="1"/>
    <col min="1539" max="1539" width="24.42578125" style="6" hidden="1"/>
    <col min="1540" max="1540" width="23.42578125" style="6" hidden="1"/>
    <col min="1541" max="1541" width="23.5703125" style="6" hidden="1"/>
    <col min="1542" max="1543" width="26.42578125" style="6" hidden="1"/>
    <col min="1544" max="1544" width="24" style="6" hidden="1"/>
    <col min="1545" max="1545" width="23.42578125" style="6" hidden="1"/>
    <col min="1546" max="1546" width="23.5703125" style="6" hidden="1"/>
    <col min="1547" max="1547" width="26.5703125" style="6" hidden="1"/>
    <col min="1548" max="1548" width="26.42578125" style="6" hidden="1"/>
    <col min="1549" max="1554" width="6.5703125" style="6" hidden="1"/>
    <col min="1555" max="1555" width="4.5703125" style="6" hidden="1"/>
    <col min="1556" max="1556" width="16.42578125" style="6" hidden="1"/>
    <col min="1557" max="1793" width="6.5703125" style="6" hidden="1"/>
    <col min="1794" max="1794" width="69.5703125" style="6" hidden="1"/>
    <col min="1795" max="1795" width="24.42578125" style="6" hidden="1"/>
    <col min="1796" max="1796" width="23.42578125" style="6" hidden="1"/>
    <col min="1797" max="1797" width="23.5703125" style="6" hidden="1"/>
    <col min="1798" max="1799" width="26.42578125" style="6" hidden="1"/>
    <col min="1800" max="1800" width="24" style="6" hidden="1"/>
    <col min="1801" max="1801" width="23.42578125" style="6" hidden="1"/>
    <col min="1802" max="1802" width="23.5703125" style="6" hidden="1"/>
    <col min="1803" max="1803" width="26.5703125" style="6" hidden="1"/>
    <col min="1804" max="1804" width="26.42578125" style="6" hidden="1"/>
    <col min="1805" max="1810" width="6.5703125" style="6" hidden="1"/>
    <col min="1811" max="1811" width="4.5703125" style="6" hidden="1"/>
    <col min="1812" max="1812" width="16.42578125" style="6" hidden="1"/>
    <col min="1813" max="2049" width="6.5703125" style="6" hidden="1"/>
    <col min="2050" max="2050" width="69.5703125" style="6" hidden="1"/>
    <col min="2051" max="2051" width="24.42578125" style="6" hidden="1"/>
    <col min="2052" max="2052" width="23.42578125" style="6" hidden="1"/>
    <col min="2053" max="2053" width="23.5703125" style="6" hidden="1"/>
    <col min="2054" max="2055" width="26.42578125" style="6" hidden="1"/>
    <col min="2056" max="2056" width="24" style="6" hidden="1"/>
    <col min="2057" max="2057" width="23.42578125" style="6" hidden="1"/>
    <col min="2058" max="2058" width="23.5703125" style="6" hidden="1"/>
    <col min="2059" max="2059" width="26.5703125" style="6" hidden="1"/>
    <col min="2060" max="2060" width="26.42578125" style="6" hidden="1"/>
    <col min="2061" max="2066" width="6.5703125" style="6" hidden="1"/>
    <col min="2067" max="2067" width="4.5703125" style="6" hidden="1"/>
    <col min="2068" max="2068" width="16.42578125" style="6" hidden="1"/>
    <col min="2069" max="2305" width="6.5703125" style="6" hidden="1"/>
    <col min="2306" max="2306" width="69.5703125" style="6" hidden="1"/>
    <col min="2307" max="2307" width="24.42578125" style="6" hidden="1"/>
    <col min="2308" max="2308" width="23.42578125" style="6" hidden="1"/>
    <col min="2309" max="2309" width="23.5703125" style="6" hidden="1"/>
    <col min="2310" max="2311" width="26.42578125" style="6" hidden="1"/>
    <col min="2312" max="2312" width="24" style="6" hidden="1"/>
    <col min="2313" max="2313" width="23.42578125" style="6" hidden="1"/>
    <col min="2314" max="2314" width="23.5703125" style="6" hidden="1"/>
    <col min="2315" max="2315" width="26.5703125" style="6" hidden="1"/>
    <col min="2316" max="2316" width="26.42578125" style="6" hidden="1"/>
    <col min="2317" max="2322" width="6.5703125" style="6" hidden="1"/>
    <col min="2323" max="2323" width="4.5703125" style="6" hidden="1"/>
    <col min="2324" max="2324" width="16.42578125" style="6" hidden="1"/>
    <col min="2325" max="2561" width="6.5703125" style="6" hidden="1"/>
    <col min="2562" max="2562" width="69.5703125" style="6" hidden="1"/>
    <col min="2563" max="2563" width="24.42578125" style="6" hidden="1"/>
    <col min="2564" max="2564" width="23.42578125" style="6" hidden="1"/>
    <col min="2565" max="2565" width="23.5703125" style="6" hidden="1"/>
    <col min="2566" max="2567" width="26.42578125" style="6" hidden="1"/>
    <col min="2568" max="2568" width="24" style="6" hidden="1"/>
    <col min="2569" max="2569" width="23.42578125" style="6" hidden="1"/>
    <col min="2570" max="2570" width="23.5703125" style="6" hidden="1"/>
    <col min="2571" max="2571" width="26.5703125" style="6" hidden="1"/>
    <col min="2572" max="2572" width="26.42578125" style="6" hidden="1"/>
    <col min="2573" max="2578" width="6.5703125" style="6" hidden="1"/>
    <col min="2579" max="2579" width="4.5703125" style="6" hidden="1"/>
    <col min="2580" max="2580" width="16.42578125" style="6" hidden="1"/>
    <col min="2581" max="2817" width="6.5703125" style="6" hidden="1"/>
    <col min="2818" max="2818" width="69.5703125" style="6" hidden="1"/>
    <col min="2819" max="2819" width="24.42578125" style="6" hidden="1"/>
    <col min="2820" max="2820" width="23.42578125" style="6" hidden="1"/>
    <col min="2821" max="2821" width="23.5703125" style="6" hidden="1"/>
    <col min="2822" max="2823" width="26.42578125" style="6" hidden="1"/>
    <col min="2824" max="2824" width="24" style="6" hidden="1"/>
    <col min="2825" max="2825" width="23.42578125" style="6" hidden="1"/>
    <col min="2826" max="2826" width="23.5703125" style="6" hidden="1"/>
    <col min="2827" max="2827" width="26.5703125" style="6" hidden="1"/>
    <col min="2828" max="2828" width="26.42578125" style="6" hidden="1"/>
    <col min="2829" max="2834" width="6.5703125" style="6" hidden="1"/>
    <col min="2835" max="2835" width="4.5703125" style="6" hidden="1"/>
    <col min="2836" max="2836" width="16.42578125" style="6" hidden="1"/>
    <col min="2837" max="3073" width="6.5703125" style="6" hidden="1"/>
    <col min="3074" max="3074" width="69.5703125" style="6" hidden="1"/>
    <col min="3075" max="3075" width="24.42578125" style="6" hidden="1"/>
    <col min="3076" max="3076" width="23.42578125" style="6" hidden="1"/>
    <col min="3077" max="3077" width="23.5703125" style="6" hidden="1"/>
    <col min="3078" max="3079" width="26.42578125" style="6" hidden="1"/>
    <col min="3080" max="3080" width="24" style="6" hidden="1"/>
    <col min="3081" max="3081" width="23.42578125" style="6" hidden="1"/>
    <col min="3082" max="3082" width="23.5703125" style="6" hidden="1"/>
    <col min="3083" max="3083" width="26.5703125" style="6" hidden="1"/>
    <col min="3084" max="3084" width="26.42578125" style="6" hidden="1"/>
    <col min="3085" max="3090" width="6.5703125" style="6" hidden="1"/>
    <col min="3091" max="3091" width="4.5703125" style="6" hidden="1"/>
    <col min="3092" max="3092" width="16.42578125" style="6" hidden="1"/>
    <col min="3093" max="3329" width="6.5703125" style="6" hidden="1"/>
    <col min="3330" max="3330" width="69.5703125" style="6" hidden="1"/>
    <col min="3331" max="3331" width="24.42578125" style="6" hidden="1"/>
    <col min="3332" max="3332" width="23.42578125" style="6" hidden="1"/>
    <col min="3333" max="3333" width="23.5703125" style="6" hidden="1"/>
    <col min="3334" max="3335" width="26.42578125" style="6" hidden="1"/>
    <col min="3336" max="3336" width="24" style="6" hidden="1"/>
    <col min="3337" max="3337" width="23.42578125" style="6" hidden="1"/>
    <col min="3338" max="3338" width="23.5703125" style="6" hidden="1"/>
    <col min="3339" max="3339" width="26.5703125" style="6" hidden="1"/>
    <col min="3340" max="3340" width="26.42578125" style="6" hidden="1"/>
    <col min="3341" max="3346" width="6.5703125" style="6" hidden="1"/>
    <col min="3347" max="3347" width="4.5703125" style="6" hidden="1"/>
    <col min="3348" max="3348" width="16.42578125" style="6" hidden="1"/>
    <col min="3349" max="3585" width="6.5703125" style="6" hidden="1"/>
    <col min="3586" max="3586" width="69.5703125" style="6" hidden="1"/>
    <col min="3587" max="3587" width="24.42578125" style="6" hidden="1"/>
    <col min="3588" max="3588" width="23.42578125" style="6" hidden="1"/>
    <col min="3589" max="3589" width="23.5703125" style="6" hidden="1"/>
    <col min="3590" max="3591" width="26.42578125" style="6" hidden="1"/>
    <col min="3592" max="3592" width="24" style="6" hidden="1"/>
    <col min="3593" max="3593" width="23.42578125" style="6" hidden="1"/>
    <col min="3594" max="3594" width="23.5703125" style="6" hidden="1"/>
    <col min="3595" max="3595" width="26.5703125" style="6" hidden="1"/>
    <col min="3596" max="3596" width="26.42578125" style="6" hidden="1"/>
    <col min="3597" max="3602" width="6.5703125" style="6" hidden="1"/>
    <col min="3603" max="3603" width="4.5703125" style="6" hidden="1"/>
    <col min="3604" max="3604" width="16.42578125" style="6" hidden="1"/>
    <col min="3605" max="3841" width="6.5703125" style="6" hidden="1"/>
    <col min="3842" max="3842" width="69.5703125" style="6" hidden="1"/>
    <col min="3843" max="3843" width="24.42578125" style="6" hidden="1"/>
    <col min="3844" max="3844" width="23.42578125" style="6" hidden="1"/>
    <col min="3845" max="3845" width="23.5703125" style="6" hidden="1"/>
    <col min="3846" max="3847" width="26.42578125" style="6" hidden="1"/>
    <col min="3848" max="3848" width="24" style="6" hidden="1"/>
    <col min="3849" max="3849" width="23.42578125" style="6" hidden="1"/>
    <col min="3850" max="3850" width="23.5703125" style="6" hidden="1"/>
    <col min="3851" max="3851" width="26.5703125" style="6" hidden="1"/>
    <col min="3852" max="3852" width="26.42578125" style="6" hidden="1"/>
    <col min="3853" max="3858" width="6.5703125" style="6" hidden="1"/>
    <col min="3859" max="3859" width="4.5703125" style="6" hidden="1"/>
    <col min="3860" max="3860" width="16.42578125" style="6" hidden="1"/>
    <col min="3861" max="4097" width="6.5703125" style="6" hidden="1"/>
    <col min="4098" max="4098" width="69.5703125" style="6" hidden="1"/>
    <col min="4099" max="4099" width="24.42578125" style="6" hidden="1"/>
    <col min="4100" max="4100" width="23.42578125" style="6" hidden="1"/>
    <col min="4101" max="4101" width="23.5703125" style="6" hidden="1"/>
    <col min="4102" max="4103" width="26.42578125" style="6" hidden="1"/>
    <col min="4104" max="4104" width="24" style="6" hidden="1"/>
    <col min="4105" max="4105" width="23.42578125" style="6" hidden="1"/>
    <col min="4106" max="4106" width="23.5703125" style="6" hidden="1"/>
    <col min="4107" max="4107" width="26.5703125" style="6" hidden="1"/>
    <col min="4108" max="4108" width="26.42578125" style="6" hidden="1"/>
    <col min="4109" max="4114" width="6.5703125" style="6" hidden="1"/>
    <col min="4115" max="4115" width="4.5703125" style="6" hidden="1"/>
    <col min="4116" max="4116" width="16.42578125" style="6" hidden="1"/>
    <col min="4117" max="4353" width="6.5703125" style="6" hidden="1"/>
    <col min="4354" max="4354" width="69.5703125" style="6" hidden="1"/>
    <col min="4355" max="4355" width="24.42578125" style="6" hidden="1"/>
    <col min="4356" max="4356" width="23.42578125" style="6" hidden="1"/>
    <col min="4357" max="4357" width="23.5703125" style="6" hidden="1"/>
    <col min="4358" max="4359" width="26.42578125" style="6" hidden="1"/>
    <col min="4360" max="4360" width="24" style="6" hidden="1"/>
    <col min="4361" max="4361" width="23.42578125" style="6" hidden="1"/>
    <col min="4362" max="4362" width="23.5703125" style="6" hidden="1"/>
    <col min="4363" max="4363" width="26.5703125" style="6" hidden="1"/>
    <col min="4364" max="4364" width="26.42578125" style="6" hidden="1"/>
    <col min="4365" max="4370" width="6.5703125" style="6" hidden="1"/>
    <col min="4371" max="4371" width="4.5703125" style="6" hidden="1"/>
    <col min="4372" max="4372" width="16.42578125" style="6" hidden="1"/>
    <col min="4373" max="4609" width="6.5703125" style="6" hidden="1"/>
    <col min="4610" max="4610" width="69.5703125" style="6" hidden="1"/>
    <col min="4611" max="4611" width="24.42578125" style="6" hidden="1"/>
    <col min="4612" max="4612" width="23.42578125" style="6" hidden="1"/>
    <col min="4613" max="4613" width="23.5703125" style="6" hidden="1"/>
    <col min="4614" max="4615" width="26.42578125" style="6" hidden="1"/>
    <col min="4616" max="4616" width="24" style="6" hidden="1"/>
    <col min="4617" max="4617" width="23.42578125" style="6" hidden="1"/>
    <col min="4618" max="4618" width="23.5703125" style="6" hidden="1"/>
    <col min="4619" max="4619" width="26.5703125" style="6" hidden="1"/>
    <col min="4620" max="4620" width="26.42578125" style="6" hidden="1"/>
    <col min="4621" max="4626" width="6.5703125" style="6" hidden="1"/>
    <col min="4627" max="4627" width="4.5703125" style="6" hidden="1"/>
    <col min="4628" max="4628" width="16.42578125" style="6" hidden="1"/>
    <col min="4629" max="4865" width="6.5703125" style="6" hidden="1"/>
    <col min="4866" max="4866" width="69.5703125" style="6" hidden="1"/>
    <col min="4867" max="4867" width="24.42578125" style="6" hidden="1"/>
    <col min="4868" max="4868" width="23.42578125" style="6" hidden="1"/>
    <col min="4869" max="4869" width="23.5703125" style="6" hidden="1"/>
    <col min="4870" max="4871" width="26.42578125" style="6" hidden="1"/>
    <col min="4872" max="4872" width="24" style="6" hidden="1"/>
    <col min="4873" max="4873" width="23.42578125" style="6" hidden="1"/>
    <col min="4874" max="4874" width="23.5703125" style="6" hidden="1"/>
    <col min="4875" max="4875" width="26.5703125" style="6" hidden="1"/>
    <col min="4876" max="4876" width="26.42578125" style="6" hidden="1"/>
    <col min="4877" max="4882" width="6.5703125" style="6" hidden="1"/>
    <col min="4883" max="4883" width="4.5703125" style="6" hidden="1"/>
    <col min="4884" max="4884" width="16.42578125" style="6" hidden="1"/>
    <col min="4885" max="5121" width="6.5703125" style="6" hidden="1"/>
    <col min="5122" max="5122" width="69.5703125" style="6" hidden="1"/>
    <col min="5123" max="5123" width="24.42578125" style="6" hidden="1"/>
    <col min="5124" max="5124" width="23.42578125" style="6" hidden="1"/>
    <col min="5125" max="5125" width="23.5703125" style="6" hidden="1"/>
    <col min="5126" max="5127" width="26.42578125" style="6" hidden="1"/>
    <col min="5128" max="5128" width="24" style="6" hidden="1"/>
    <col min="5129" max="5129" width="23.42578125" style="6" hidden="1"/>
    <col min="5130" max="5130" width="23.5703125" style="6" hidden="1"/>
    <col min="5131" max="5131" width="26.5703125" style="6" hidden="1"/>
    <col min="5132" max="5132" width="26.42578125" style="6" hidden="1"/>
    <col min="5133" max="5138" width="6.5703125" style="6" hidden="1"/>
    <col min="5139" max="5139" width="4.5703125" style="6" hidden="1"/>
    <col min="5140" max="5140" width="16.42578125" style="6" hidden="1"/>
    <col min="5141" max="5377" width="6.5703125" style="6" hidden="1"/>
    <col min="5378" max="5378" width="69.5703125" style="6" hidden="1"/>
    <col min="5379" max="5379" width="24.42578125" style="6" hidden="1"/>
    <col min="5380" max="5380" width="23.42578125" style="6" hidden="1"/>
    <col min="5381" max="5381" width="23.5703125" style="6" hidden="1"/>
    <col min="5382" max="5383" width="26.42578125" style="6" hidden="1"/>
    <col min="5384" max="5384" width="24" style="6" hidden="1"/>
    <col min="5385" max="5385" width="23.42578125" style="6" hidden="1"/>
    <col min="5386" max="5386" width="23.5703125" style="6" hidden="1"/>
    <col min="5387" max="5387" width="26.5703125" style="6" hidden="1"/>
    <col min="5388" max="5388" width="26.42578125" style="6" hidden="1"/>
    <col min="5389" max="5394" width="6.5703125" style="6" hidden="1"/>
    <col min="5395" max="5395" width="4.5703125" style="6" hidden="1"/>
    <col min="5396" max="5396" width="16.42578125" style="6" hidden="1"/>
    <col min="5397" max="5633" width="6.5703125" style="6" hidden="1"/>
    <col min="5634" max="5634" width="69.5703125" style="6" hidden="1"/>
    <col min="5635" max="5635" width="24.42578125" style="6" hidden="1"/>
    <col min="5636" max="5636" width="23.42578125" style="6" hidden="1"/>
    <col min="5637" max="5637" width="23.5703125" style="6" hidden="1"/>
    <col min="5638" max="5639" width="26.42578125" style="6" hidden="1"/>
    <col min="5640" max="5640" width="24" style="6" hidden="1"/>
    <col min="5641" max="5641" width="23.42578125" style="6" hidden="1"/>
    <col min="5642" max="5642" width="23.5703125" style="6" hidden="1"/>
    <col min="5643" max="5643" width="26.5703125" style="6" hidden="1"/>
    <col min="5644" max="5644" width="26.42578125" style="6" hidden="1"/>
    <col min="5645" max="5650" width="6.5703125" style="6" hidden="1"/>
    <col min="5651" max="5651" width="4.5703125" style="6" hidden="1"/>
    <col min="5652" max="5652" width="16.42578125" style="6" hidden="1"/>
    <col min="5653" max="5889" width="6.5703125" style="6" hidden="1"/>
    <col min="5890" max="5890" width="69.5703125" style="6" hidden="1"/>
    <col min="5891" max="5891" width="24.42578125" style="6" hidden="1"/>
    <col min="5892" max="5892" width="23.42578125" style="6" hidden="1"/>
    <col min="5893" max="5893" width="23.5703125" style="6" hidden="1"/>
    <col min="5894" max="5895" width="26.42578125" style="6" hidden="1"/>
    <col min="5896" max="5896" width="24" style="6" hidden="1"/>
    <col min="5897" max="5897" width="23.42578125" style="6" hidden="1"/>
    <col min="5898" max="5898" width="23.5703125" style="6" hidden="1"/>
    <col min="5899" max="5899" width="26.5703125" style="6" hidden="1"/>
    <col min="5900" max="5900" width="26.42578125" style="6" hidden="1"/>
    <col min="5901" max="5906" width="6.5703125" style="6" hidden="1"/>
    <col min="5907" max="5907" width="4.5703125" style="6" hidden="1"/>
    <col min="5908" max="5908" width="16.42578125" style="6" hidden="1"/>
    <col min="5909" max="6145" width="6.5703125" style="6" hidden="1"/>
    <col min="6146" max="6146" width="69.5703125" style="6" hidden="1"/>
    <col min="6147" max="6147" width="24.42578125" style="6" hidden="1"/>
    <col min="6148" max="6148" width="23.42578125" style="6" hidden="1"/>
    <col min="6149" max="6149" width="23.5703125" style="6" hidden="1"/>
    <col min="6150" max="6151" width="26.42578125" style="6" hidden="1"/>
    <col min="6152" max="6152" width="24" style="6" hidden="1"/>
    <col min="6153" max="6153" width="23.42578125" style="6" hidden="1"/>
    <col min="6154" max="6154" width="23.5703125" style="6" hidden="1"/>
    <col min="6155" max="6155" width="26.5703125" style="6" hidden="1"/>
    <col min="6156" max="6156" width="26.42578125" style="6" hidden="1"/>
    <col min="6157" max="6162" width="6.5703125" style="6" hidden="1"/>
    <col min="6163" max="6163" width="4.5703125" style="6" hidden="1"/>
    <col min="6164" max="6164" width="16.42578125" style="6" hidden="1"/>
    <col min="6165" max="6401" width="6.5703125" style="6" hidden="1"/>
    <col min="6402" max="6402" width="69.5703125" style="6" hidden="1"/>
    <col min="6403" max="6403" width="24.42578125" style="6" hidden="1"/>
    <col min="6404" max="6404" width="23.42578125" style="6" hidden="1"/>
    <col min="6405" max="6405" width="23.5703125" style="6" hidden="1"/>
    <col min="6406" max="6407" width="26.42578125" style="6" hidden="1"/>
    <col min="6408" max="6408" width="24" style="6" hidden="1"/>
    <col min="6409" max="6409" width="23.42578125" style="6" hidden="1"/>
    <col min="6410" max="6410" width="23.5703125" style="6" hidden="1"/>
    <col min="6411" max="6411" width="26.5703125" style="6" hidden="1"/>
    <col min="6412" max="6412" width="26.42578125" style="6" hidden="1"/>
    <col min="6413" max="6418" width="6.5703125" style="6" hidden="1"/>
    <col min="6419" max="6419" width="4.5703125" style="6" hidden="1"/>
    <col min="6420" max="6420" width="16.42578125" style="6" hidden="1"/>
    <col min="6421" max="6657" width="6.5703125" style="6" hidden="1"/>
    <col min="6658" max="6658" width="69.5703125" style="6" hidden="1"/>
    <col min="6659" max="6659" width="24.42578125" style="6" hidden="1"/>
    <col min="6660" max="6660" width="23.42578125" style="6" hidden="1"/>
    <col min="6661" max="6661" width="23.5703125" style="6" hidden="1"/>
    <col min="6662" max="6663" width="26.42578125" style="6" hidden="1"/>
    <col min="6664" max="6664" width="24" style="6" hidden="1"/>
    <col min="6665" max="6665" width="23.42578125" style="6" hidden="1"/>
    <col min="6666" max="6666" width="23.5703125" style="6" hidden="1"/>
    <col min="6667" max="6667" width="26.5703125" style="6" hidden="1"/>
    <col min="6668" max="6668" width="26.42578125" style="6" hidden="1"/>
    <col min="6669" max="6674" width="6.5703125" style="6" hidden="1"/>
    <col min="6675" max="6675" width="4.5703125" style="6" hidden="1"/>
    <col min="6676" max="6676" width="16.42578125" style="6" hidden="1"/>
    <col min="6677" max="6913" width="6.5703125" style="6" hidden="1"/>
    <col min="6914" max="6914" width="69.5703125" style="6" hidden="1"/>
    <col min="6915" max="6915" width="24.42578125" style="6" hidden="1"/>
    <col min="6916" max="6916" width="23.42578125" style="6" hidden="1"/>
    <col min="6917" max="6917" width="23.5703125" style="6" hidden="1"/>
    <col min="6918" max="6919" width="26.42578125" style="6" hidden="1"/>
    <col min="6920" max="6920" width="24" style="6" hidden="1"/>
    <col min="6921" max="6921" width="23.42578125" style="6" hidden="1"/>
    <col min="6922" max="6922" width="23.5703125" style="6" hidden="1"/>
    <col min="6923" max="6923" width="26.5703125" style="6" hidden="1"/>
    <col min="6924" max="6924" width="26.42578125" style="6" hidden="1"/>
    <col min="6925" max="6930" width="6.5703125" style="6" hidden="1"/>
    <col min="6931" max="6931" width="4.5703125" style="6" hidden="1"/>
    <col min="6932" max="6932" width="16.42578125" style="6" hidden="1"/>
    <col min="6933" max="7169" width="6.5703125" style="6" hidden="1"/>
    <col min="7170" max="7170" width="69.5703125" style="6" hidden="1"/>
    <col min="7171" max="7171" width="24.42578125" style="6" hidden="1"/>
    <col min="7172" max="7172" width="23.42578125" style="6" hidden="1"/>
    <col min="7173" max="7173" width="23.5703125" style="6" hidden="1"/>
    <col min="7174" max="7175" width="26.42578125" style="6" hidden="1"/>
    <col min="7176" max="7176" width="24" style="6" hidden="1"/>
    <col min="7177" max="7177" width="23.42578125" style="6" hidden="1"/>
    <col min="7178" max="7178" width="23.5703125" style="6" hidden="1"/>
    <col min="7179" max="7179" width="26.5703125" style="6" hidden="1"/>
    <col min="7180" max="7180" width="26.42578125" style="6" hidden="1"/>
    <col min="7181" max="7186" width="6.5703125" style="6" hidden="1"/>
    <col min="7187" max="7187" width="4.5703125" style="6" hidden="1"/>
    <col min="7188" max="7188" width="16.42578125" style="6" hidden="1"/>
    <col min="7189" max="7425" width="6.5703125" style="6" hidden="1"/>
    <col min="7426" max="7426" width="69.5703125" style="6" hidden="1"/>
    <col min="7427" max="7427" width="24.42578125" style="6" hidden="1"/>
    <col min="7428" max="7428" width="23.42578125" style="6" hidden="1"/>
    <col min="7429" max="7429" width="23.5703125" style="6" hidden="1"/>
    <col min="7430" max="7431" width="26.42578125" style="6" hidden="1"/>
    <col min="7432" max="7432" width="24" style="6" hidden="1"/>
    <col min="7433" max="7433" width="23.42578125" style="6" hidden="1"/>
    <col min="7434" max="7434" width="23.5703125" style="6" hidden="1"/>
    <col min="7435" max="7435" width="26.5703125" style="6" hidden="1"/>
    <col min="7436" max="7436" width="26.42578125" style="6" hidden="1"/>
    <col min="7437" max="7442" width="6.5703125" style="6" hidden="1"/>
    <col min="7443" max="7443" width="4.5703125" style="6" hidden="1"/>
    <col min="7444" max="7444" width="16.42578125" style="6" hidden="1"/>
    <col min="7445" max="7681" width="6.5703125" style="6" hidden="1"/>
    <col min="7682" max="7682" width="69.5703125" style="6" hidden="1"/>
    <col min="7683" max="7683" width="24.42578125" style="6" hidden="1"/>
    <col min="7684" max="7684" width="23.42578125" style="6" hidden="1"/>
    <col min="7685" max="7685" width="23.5703125" style="6" hidden="1"/>
    <col min="7686" max="7687" width="26.42578125" style="6" hidden="1"/>
    <col min="7688" max="7688" width="24" style="6" hidden="1"/>
    <col min="7689" max="7689" width="23.42578125" style="6" hidden="1"/>
    <col min="7690" max="7690" width="23.5703125" style="6" hidden="1"/>
    <col min="7691" max="7691" width="26.5703125" style="6" hidden="1"/>
    <col min="7692" max="7692" width="26.42578125" style="6" hidden="1"/>
    <col min="7693" max="7698" width="6.5703125" style="6" hidden="1"/>
    <col min="7699" max="7699" width="4.5703125" style="6" hidden="1"/>
    <col min="7700" max="7700" width="16.42578125" style="6" hidden="1"/>
    <col min="7701" max="7937" width="6.5703125" style="6" hidden="1"/>
    <col min="7938" max="7938" width="69.5703125" style="6" hidden="1"/>
    <col min="7939" max="7939" width="24.42578125" style="6" hidden="1"/>
    <col min="7940" max="7940" width="23.42578125" style="6" hidden="1"/>
    <col min="7941" max="7941" width="23.5703125" style="6" hidden="1"/>
    <col min="7942" max="7943" width="26.42578125" style="6" hidden="1"/>
    <col min="7944" max="7944" width="24" style="6" hidden="1"/>
    <col min="7945" max="7945" width="23.42578125" style="6" hidden="1"/>
    <col min="7946" max="7946" width="23.5703125" style="6" hidden="1"/>
    <col min="7947" max="7947" width="26.5703125" style="6" hidden="1"/>
    <col min="7948" max="7948" width="26.42578125" style="6" hidden="1"/>
    <col min="7949" max="7954" width="6.5703125" style="6" hidden="1"/>
    <col min="7955" max="7955" width="4.5703125" style="6" hidden="1"/>
    <col min="7956" max="7956" width="16.42578125" style="6" hidden="1"/>
    <col min="7957" max="8193" width="6.5703125" style="6" hidden="1"/>
    <col min="8194" max="8194" width="69.5703125" style="6" hidden="1"/>
    <col min="8195" max="8195" width="24.42578125" style="6" hidden="1"/>
    <col min="8196" max="8196" width="23.42578125" style="6" hidden="1"/>
    <col min="8197" max="8197" width="23.5703125" style="6" hidden="1"/>
    <col min="8198" max="8199" width="26.42578125" style="6" hidden="1"/>
    <col min="8200" max="8200" width="24" style="6" hidden="1"/>
    <col min="8201" max="8201" width="23.42578125" style="6" hidden="1"/>
    <col min="8202" max="8202" width="23.5703125" style="6" hidden="1"/>
    <col min="8203" max="8203" width="26.5703125" style="6" hidden="1"/>
    <col min="8204" max="8204" width="26.42578125" style="6" hidden="1"/>
    <col min="8205" max="8210" width="6.5703125" style="6" hidden="1"/>
    <col min="8211" max="8211" width="4.5703125" style="6" hidden="1"/>
    <col min="8212" max="8212" width="16.42578125" style="6" hidden="1"/>
    <col min="8213" max="8449" width="6.5703125" style="6" hidden="1"/>
    <col min="8450" max="8450" width="69.5703125" style="6" hidden="1"/>
    <col min="8451" max="8451" width="24.42578125" style="6" hidden="1"/>
    <col min="8452" max="8452" width="23.42578125" style="6" hidden="1"/>
    <col min="8453" max="8453" width="23.5703125" style="6" hidden="1"/>
    <col min="8454" max="8455" width="26.42578125" style="6" hidden="1"/>
    <col min="8456" max="8456" width="24" style="6" hidden="1"/>
    <col min="8457" max="8457" width="23.42578125" style="6" hidden="1"/>
    <col min="8458" max="8458" width="23.5703125" style="6" hidden="1"/>
    <col min="8459" max="8459" width="26.5703125" style="6" hidden="1"/>
    <col min="8460" max="8460" width="26.42578125" style="6" hidden="1"/>
    <col min="8461" max="8466" width="6.5703125" style="6" hidden="1"/>
    <col min="8467" max="8467" width="4.5703125" style="6" hidden="1"/>
    <col min="8468" max="8468" width="16.42578125" style="6" hidden="1"/>
    <col min="8469" max="8705" width="6.5703125" style="6" hidden="1"/>
    <col min="8706" max="8706" width="69.5703125" style="6" hidden="1"/>
    <col min="8707" max="8707" width="24.42578125" style="6" hidden="1"/>
    <col min="8708" max="8708" width="23.42578125" style="6" hidden="1"/>
    <col min="8709" max="8709" width="23.5703125" style="6" hidden="1"/>
    <col min="8710" max="8711" width="26.42578125" style="6" hidden="1"/>
    <col min="8712" max="8712" width="24" style="6" hidden="1"/>
    <col min="8713" max="8713" width="23.42578125" style="6" hidden="1"/>
    <col min="8714" max="8714" width="23.5703125" style="6" hidden="1"/>
    <col min="8715" max="8715" width="26.5703125" style="6" hidden="1"/>
    <col min="8716" max="8716" width="26.42578125" style="6" hidden="1"/>
    <col min="8717" max="8722" width="6.5703125" style="6" hidden="1"/>
    <col min="8723" max="8723" width="4.5703125" style="6" hidden="1"/>
    <col min="8724" max="8724" width="16.42578125" style="6" hidden="1"/>
    <col min="8725" max="8961" width="6.5703125" style="6" hidden="1"/>
    <col min="8962" max="8962" width="69.5703125" style="6" hidden="1"/>
    <col min="8963" max="8963" width="24.42578125" style="6" hidden="1"/>
    <col min="8964" max="8964" width="23.42578125" style="6" hidden="1"/>
    <col min="8965" max="8965" width="23.5703125" style="6" hidden="1"/>
    <col min="8966" max="8967" width="26.42578125" style="6" hidden="1"/>
    <col min="8968" max="8968" width="24" style="6" hidden="1"/>
    <col min="8969" max="8969" width="23.42578125" style="6" hidden="1"/>
    <col min="8970" max="8970" width="23.5703125" style="6" hidden="1"/>
    <col min="8971" max="8971" width="26.5703125" style="6" hidden="1"/>
    <col min="8972" max="8972" width="26.42578125" style="6" hidden="1"/>
    <col min="8973" max="8978" width="6.5703125" style="6" hidden="1"/>
    <col min="8979" max="8979" width="4.5703125" style="6" hidden="1"/>
    <col min="8980" max="8980" width="16.42578125" style="6" hidden="1"/>
    <col min="8981" max="9217" width="6.5703125" style="6" hidden="1"/>
    <col min="9218" max="9218" width="69.5703125" style="6" hidden="1"/>
    <col min="9219" max="9219" width="24.42578125" style="6" hidden="1"/>
    <col min="9220" max="9220" width="23.42578125" style="6" hidden="1"/>
    <col min="9221" max="9221" width="23.5703125" style="6" hidden="1"/>
    <col min="9222" max="9223" width="26.42578125" style="6" hidden="1"/>
    <col min="9224" max="9224" width="24" style="6" hidden="1"/>
    <col min="9225" max="9225" width="23.42578125" style="6" hidden="1"/>
    <col min="9226" max="9226" width="23.5703125" style="6" hidden="1"/>
    <col min="9227" max="9227" width="26.5703125" style="6" hidden="1"/>
    <col min="9228" max="9228" width="26.42578125" style="6" hidden="1"/>
    <col min="9229" max="9234" width="6.5703125" style="6" hidden="1"/>
    <col min="9235" max="9235" width="4.5703125" style="6" hidden="1"/>
    <col min="9236" max="9236" width="16.42578125" style="6" hidden="1"/>
    <col min="9237" max="9473" width="6.5703125" style="6" hidden="1"/>
    <col min="9474" max="9474" width="69.5703125" style="6" hidden="1"/>
    <col min="9475" max="9475" width="24.42578125" style="6" hidden="1"/>
    <col min="9476" max="9476" width="23.42578125" style="6" hidden="1"/>
    <col min="9477" max="9477" width="23.5703125" style="6" hidden="1"/>
    <col min="9478" max="9479" width="26.42578125" style="6" hidden="1"/>
    <col min="9480" max="9480" width="24" style="6" hidden="1"/>
    <col min="9481" max="9481" width="23.42578125" style="6" hidden="1"/>
    <col min="9482" max="9482" width="23.5703125" style="6" hidden="1"/>
    <col min="9483" max="9483" width="26.5703125" style="6" hidden="1"/>
    <col min="9484" max="9484" width="26.42578125" style="6" hidden="1"/>
    <col min="9485" max="9490" width="6.5703125" style="6" hidden="1"/>
    <col min="9491" max="9491" width="4.5703125" style="6" hidden="1"/>
    <col min="9492" max="9492" width="16.42578125" style="6" hidden="1"/>
    <col min="9493" max="9729" width="6.5703125" style="6" hidden="1"/>
    <col min="9730" max="9730" width="69.5703125" style="6" hidden="1"/>
    <col min="9731" max="9731" width="24.42578125" style="6" hidden="1"/>
    <col min="9732" max="9732" width="23.42578125" style="6" hidden="1"/>
    <col min="9733" max="9733" width="23.5703125" style="6" hidden="1"/>
    <col min="9734" max="9735" width="26.42578125" style="6" hidden="1"/>
    <col min="9736" max="9736" width="24" style="6" hidden="1"/>
    <col min="9737" max="9737" width="23.42578125" style="6" hidden="1"/>
    <col min="9738" max="9738" width="23.5703125" style="6" hidden="1"/>
    <col min="9739" max="9739" width="26.5703125" style="6" hidden="1"/>
    <col min="9740" max="9740" width="26.42578125" style="6" hidden="1"/>
    <col min="9741" max="9746" width="6.5703125" style="6" hidden="1"/>
    <col min="9747" max="9747" width="4.5703125" style="6" hidden="1"/>
    <col min="9748" max="9748" width="16.42578125" style="6" hidden="1"/>
    <col min="9749" max="9985" width="6.5703125" style="6" hidden="1"/>
    <col min="9986" max="9986" width="69.5703125" style="6" hidden="1"/>
    <col min="9987" max="9987" width="24.42578125" style="6" hidden="1"/>
    <col min="9988" max="9988" width="23.42578125" style="6" hidden="1"/>
    <col min="9989" max="9989" width="23.5703125" style="6" hidden="1"/>
    <col min="9990" max="9991" width="26.42578125" style="6" hidden="1"/>
    <col min="9992" max="9992" width="24" style="6" hidden="1"/>
    <col min="9993" max="9993" width="23.42578125" style="6" hidden="1"/>
    <col min="9994" max="9994" width="23.5703125" style="6" hidden="1"/>
    <col min="9995" max="9995" width="26.5703125" style="6" hidden="1"/>
    <col min="9996" max="9996" width="26.42578125" style="6" hidden="1"/>
    <col min="9997" max="10002" width="6.5703125" style="6" hidden="1"/>
    <col min="10003" max="10003" width="4.5703125" style="6" hidden="1"/>
    <col min="10004" max="10004" width="16.42578125" style="6" hidden="1"/>
    <col min="10005" max="10241" width="6.5703125" style="6" hidden="1"/>
    <col min="10242" max="10242" width="69.5703125" style="6" hidden="1"/>
    <col min="10243" max="10243" width="24.42578125" style="6" hidden="1"/>
    <col min="10244" max="10244" width="23.42578125" style="6" hidden="1"/>
    <col min="10245" max="10245" width="23.5703125" style="6" hidden="1"/>
    <col min="10246" max="10247" width="26.42578125" style="6" hidden="1"/>
    <col min="10248" max="10248" width="24" style="6" hidden="1"/>
    <col min="10249" max="10249" width="23.42578125" style="6" hidden="1"/>
    <col min="10250" max="10250" width="23.5703125" style="6" hidden="1"/>
    <col min="10251" max="10251" width="26.5703125" style="6" hidden="1"/>
    <col min="10252" max="10252" width="26.42578125" style="6" hidden="1"/>
    <col min="10253" max="10258" width="6.5703125" style="6" hidden="1"/>
    <col min="10259" max="10259" width="4.5703125" style="6" hidden="1"/>
    <col min="10260" max="10260" width="16.42578125" style="6" hidden="1"/>
    <col min="10261" max="10497" width="6.5703125" style="6" hidden="1"/>
    <col min="10498" max="10498" width="69.5703125" style="6" hidden="1"/>
    <col min="10499" max="10499" width="24.42578125" style="6" hidden="1"/>
    <col min="10500" max="10500" width="23.42578125" style="6" hidden="1"/>
    <col min="10501" max="10501" width="23.5703125" style="6" hidden="1"/>
    <col min="10502" max="10503" width="26.42578125" style="6" hidden="1"/>
    <col min="10504" max="10504" width="24" style="6" hidden="1"/>
    <col min="10505" max="10505" width="23.42578125" style="6" hidden="1"/>
    <col min="10506" max="10506" width="23.5703125" style="6" hidden="1"/>
    <col min="10507" max="10507" width="26.5703125" style="6" hidden="1"/>
    <col min="10508" max="10508" width="26.42578125" style="6" hidden="1"/>
    <col min="10509" max="10514" width="6.5703125" style="6" hidden="1"/>
    <col min="10515" max="10515" width="4.5703125" style="6" hidden="1"/>
    <col min="10516" max="10516" width="16.42578125" style="6" hidden="1"/>
    <col min="10517" max="10753" width="6.5703125" style="6" hidden="1"/>
    <col min="10754" max="10754" width="69.5703125" style="6" hidden="1"/>
    <col min="10755" max="10755" width="24.42578125" style="6" hidden="1"/>
    <col min="10756" max="10756" width="23.42578125" style="6" hidden="1"/>
    <col min="10757" max="10757" width="23.5703125" style="6" hidden="1"/>
    <col min="10758" max="10759" width="26.42578125" style="6" hidden="1"/>
    <col min="10760" max="10760" width="24" style="6" hidden="1"/>
    <col min="10761" max="10761" width="23.42578125" style="6" hidden="1"/>
    <col min="10762" max="10762" width="23.5703125" style="6" hidden="1"/>
    <col min="10763" max="10763" width="26.5703125" style="6" hidden="1"/>
    <col min="10764" max="10764" width="26.42578125" style="6" hidden="1"/>
    <col min="10765" max="10770" width="6.5703125" style="6" hidden="1"/>
    <col min="10771" max="10771" width="4.5703125" style="6" hidden="1"/>
    <col min="10772" max="10772" width="16.42578125" style="6" hidden="1"/>
    <col min="10773" max="11009" width="6.5703125" style="6" hidden="1"/>
    <col min="11010" max="11010" width="69.5703125" style="6" hidden="1"/>
    <col min="11011" max="11011" width="24.42578125" style="6" hidden="1"/>
    <col min="11012" max="11012" width="23.42578125" style="6" hidden="1"/>
    <col min="11013" max="11013" width="23.5703125" style="6" hidden="1"/>
    <col min="11014" max="11015" width="26.42578125" style="6" hidden="1"/>
    <col min="11016" max="11016" width="24" style="6" hidden="1"/>
    <col min="11017" max="11017" width="23.42578125" style="6" hidden="1"/>
    <col min="11018" max="11018" width="23.5703125" style="6" hidden="1"/>
    <col min="11019" max="11019" width="26.5703125" style="6" hidden="1"/>
    <col min="11020" max="11020" width="26.42578125" style="6" hidden="1"/>
    <col min="11021" max="11026" width="6.5703125" style="6" hidden="1"/>
    <col min="11027" max="11027" width="4.5703125" style="6" hidden="1"/>
    <col min="11028" max="11028" width="16.42578125" style="6" hidden="1"/>
    <col min="11029" max="11265" width="6.5703125" style="6" hidden="1"/>
    <col min="11266" max="11266" width="69.5703125" style="6" hidden="1"/>
    <col min="11267" max="11267" width="24.42578125" style="6" hidden="1"/>
    <col min="11268" max="11268" width="23.42578125" style="6" hidden="1"/>
    <col min="11269" max="11269" width="23.5703125" style="6" hidden="1"/>
    <col min="11270" max="11271" width="26.42578125" style="6" hidden="1"/>
    <col min="11272" max="11272" width="24" style="6" hidden="1"/>
    <col min="11273" max="11273" width="23.42578125" style="6" hidden="1"/>
    <col min="11274" max="11274" width="23.5703125" style="6" hidden="1"/>
    <col min="11275" max="11275" width="26.5703125" style="6" hidden="1"/>
    <col min="11276" max="11276" width="26.42578125" style="6" hidden="1"/>
    <col min="11277" max="11282" width="6.5703125" style="6" hidden="1"/>
    <col min="11283" max="11283" width="4.5703125" style="6" hidden="1"/>
    <col min="11284" max="11284" width="16.42578125" style="6" hidden="1"/>
    <col min="11285" max="11521" width="6.5703125" style="6" hidden="1"/>
    <col min="11522" max="11522" width="69.5703125" style="6" hidden="1"/>
    <col min="11523" max="11523" width="24.42578125" style="6" hidden="1"/>
    <col min="11524" max="11524" width="23.42578125" style="6" hidden="1"/>
    <col min="11525" max="11525" width="23.5703125" style="6" hidden="1"/>
    <col min="11526" max="11527" width="26.42578125" style="6" hidden="1"/>
    <col min="11528" max="11528" width="24" style="6" hidden="1"/>
    <col min="11529" max="11529" width="23.42578125" style="6" hidden="1"/>
    <col min="11530" max="11530" width="23.5703125" style="6" hidden="1"/>
    <col min="11531" max="11531" width="26.5703125" style="6" hidden="1"/>
    <col min="11532" max="11532" width="26.42578125" style="6" hidden="1"/>
    <col min="11533" max="11538" width="6.5703125" style="6" hidden="1"/>
    <col min="11539" max="11539" width="4.5703125" style="6" hidden="1"/>
    <col min="11540" max="11540" width="16.42578125" style="6" hidden="1"/>
    <col min="11541" max="11777" width="6.5703125" style="6" hidden="1"/>
    <col min="11778" max="11778" width="69.5703125" style="6" hidden="1"/>
    <col min="11779" max="11779" width="24.42578125" style="6" hidden="1"/>
    <col min="11780" max="11780" width="23.42578125" style="6" hidden="1"/>
    <col min="11781" max="11781" width="23.5703125" style="6" hidden="1"/>
    <col min="11782" max="11783" width="26.42578125" style="6" hidden="1"/>
    <col min="11784" max="11784" width="24" style="6" hidden="1"/>
    <col min="11785" max="11785" width="23.42578125" style="6" hidden="1"/>
    <col min="11786" max="11786" width="23.5703125" style="6" hidden="1"/>
    <col min="11787" max="11787" width="26.5703125" style="6" hidden="1"/>
    <col min="11788" max="11788" width="26.42578125" style="6" hidden="1"/>
    <col min="11789" max="11794" width="6.5703125" style="6" hidden="1"/>
    <col min="11795" max="11795" width="4.5703125" style="6" hidden="1"/>
    <col min="11796" max="11796" width="16.42578125" style="6" hidden="1"/>
    <col min="11797" max="12033" width="6.5703125" style="6" hidden="1"/>
    <col min="12034" max="12034" width="69.5703125" style="6" hidden="1"/>
    <col min="12035" max="12035" width="24.42578125" style="6" hidden="1"/>
    <col min="12036" max="12036" width="23.42578125" style="6" hidden="1"/>
    <col min="12037" max="12037" width="23.5703125" style="6" hidden="1"/>
    <col min="12038" max="12039" width="26.42578125" style="6" hidden="1"/>
    <col min="12040" max="12040" width="24" style="6" hidden="1"/>
    <col min="12041" max="12041" width="23.42578125" style="6" hidden="1"/>
    <col min="12042" max="12042" width="23.5703125" style="6" hidden="1"/>
    <col min="12043" max="12043" width="26.5703125" style="6" hidden="1"/>
    <col min="12044" max="12044" width="26.42578125" style="6" hidden="1"/>
    <col min="12045" max="12050" width="6.5703125" style="6" hidden="1"/>
    <col min="12051" max="12051" width="4.5703125" style="6" hidden="1"/>
    <col min="12052" max="12052" width="16.42578125" style="6" hidden="1"/>
    <col min="12053" max="12289" width="6.5703125" style="6" hidden="1"/>
    <col min="12290" max="12290" width="69.5703125" style="6" hidden="1"/>
    <col min="12291" max="12291" width="24.42578125" style="6" hidden="1"/>
    <col min="12292" max="12292" width="23.42578125" style="6" hidden="1"/>
    <col min="12293" max="12293" width="23.5703125" style="6" hidden="1"/>
    <col min="12294" max="12295" width="26.42578125" style="6" hidden="1"/>
    <col min="12296" max="12296" width="24" style="6" hidden="1"/>
    <col min="12297" max="12297" width="23.42578125" style="6" hidden="1"/>
    <col min="12298" max="12298" width="23.5703125" style="6" hidden="1"/>
    <col min="12299" max="12299" width="26.5703125" style="6" hidden="1"/>
    <col min="12300" max="12300" width="26.42578125" style="6" hidden="1"/>
    <col min="12301" max="12306" width="6.5703125" style="6" hidden="1"/>
    <col min="12307" max="12307" width="4.5703125" style="6" hidden="1"/>
    <col min="12308" max="12308" width="16.42578125" style="6" hidden="1"/>
    <col min="12309" max="12545" width="6.5703125" style="6" hidden="1"/>
    <col min="12546" max="12546" width="69.5703125" style="6" hidden="1"/>
    <col min="12547" max="12547" width="24.42578125" style="6" hidden="1"/>
    <col min="12548" max="12548" width="23.42578125" style="6" hidden="1"/>
    <col min="12549" max="12549" width="23.5703125" style="6" hidden="1"/>
    <col min="12550" max="12551" width="26.42578125" style="6" hidden="1"/>
    <col min="12552" max="12552" width="24" style="6" hidden="1"/>
    <col min="12553" max="12553" width="23.42578125" style="6" hidden="1"/>
    <col min="12554" max="12554" width="23.5703125" style="6" hidden="1"/>
    <col min="12555" max="12555" width="26.5703125" style="6" hidden="1"/>
    <col min="12556" max="12556" width="26.42578125" style="6" hidden="1"/>
    <col min="12557" max="12562" width="6.5703125" style="6" hidden="1"/>
    <col min="12563" max="12563" width="4.5703125" style="6" hidden="1"/>
    <col min="12564" max="12564" width="16.42578125" style="6" hidden="1"/>
    <col min="12565" max="12801" width="6.5703125" style="6" hidden="1"/>
    <col min="12802" max="12802" width="69.5703125" style="6" hidden="1"/>
    <col min="12803" max="12803" width="24.42578125" style="6" hidden="1"/>
    <col min="12804" max="12804" width="23.42578125" style="6" hidden="1"/>
    <col min="12805" max="12805" width="23.5703125" style="6" hidden="1"/>
    <col min="12806" max="12807" width="26.42578125" style="6" hidden="1"/>
    <col min="12808" max="12808" width="24" style="6" hidden="1"/>
    <col min="12809" max="12809" width="23.42578125" style="6" hidden="1"/>
    <col min="12810" max="12810" width="23.5703125" style="6" hidden="1"/>
    <col min="12811" max="12811" width="26.5703125" style="6" hidden="1"/>
    <col min="12812" max="12812" width="26.42578125" style="6" hidden="1"/>
    <col min="12813" max="12818" width="6.5703125" style="6" hidden="1"/>
    <col min="12819" max="12819" width="4.5703125" style="6" hidden="1"/>
    <col min="12820" max="12820" width="16.42578125" style="6" hidden="1"/>
    <col min="12821" max="13057" width="6.5703125" style="6" hidden="1"/>
    <col min="13058" max="13058" width="69.5703125" style="6" hidden="1"/>
    <col min="13059" max="13059" width="24.42578125" style="6" hidden="1"/>
    <col min="13060" max="13060" width="23.42578125" style="6" hidden="1"/>
    <col min="13061" max="13061" width="23.5703125" style="6" hidden="1"/>
    <col min="13062" max="13063" width="26.42578125" style="6" hidden="1"/>
    <col min="13064" max="13064" width="24" style="6" hidden="1"/>
    <col min="13065" max="13065" width="23.42578125" style="6" hidden="1"/>
    <col min="13066" max="13066" width="23.5703125" style="6" hidden="1"/>
    <col min="13067" max="13067" width="26.5703125" style="6" hidden="1"/>
    <col min="13068" max="13068" width="26.42578125" style="6" hidden="1"/>
    <col min="13069" max="13074" width="6.5703125" style="6" hidden="1"/>
    <col min="13075" max="13075" width="4.5703125" style="6" hidden="1"/>
    <col min="13076" max="13076" width="16.42578125" style="6" hidden="1"/>
    <col min="13077" max="13313" width="6.5703125" style="6" hidden="1"/>
    <col min="13314" max="13314" width="69.5703125" style="6" hidden="1"/>
    <col min="13315" max="13315" width="24.42578125" style="6" hidden="1"/>
    <col min="13316" max="13316" width="23.42578125" style="6" hidden="1"/>
    <col min="13317" max="13317" width="23.5703125" style="6" hidden="1"/>
    <col min="13318" max="13319" width="26.42578125" style="6" hidden="1"/>
    <col min="13320" max="13320" width="24" style="6" hidden="1"/>
    <col min="13321" max="13321" width="23.42578125" style="6" hidden="1"/>
    <col min="13322" max="13322" width="23.5703125" style="6" hidden="1"/>
    <col min="13323" max="13323" width="26.5703125" style="6" hidden="1"/>
    <col min="13324" max="13324" width="26.42578125" style="6" hidden="1"/>
    <col min="13325" max="13330" width="6.5703125" style="6" hidden="1"/>
    <col min="13331" max="13331" width="4.5703125" style="6" hidden="1"/>
    <col min="13332" max="13332" width="16.42578125" style="6" hidden="1"/>
    <col min="13333" max="13569" width="6.5703125" style="6" hidden="1"/>
    <col min="13570" max="13570" width="69.5703125" style="6" hidden="1"/>
    <col min="13571" max="13571" width="24.42578125" style="6" hidden="1"/>
    <col min="13572" max="13572" width="23.42578125" style="6" hidden="1"/>
    <col min="13573" max="13573" width="23.5703125" style="6" hidden="1"/>
    <col min="13574" max="13575" width="26.42578125" style="6" hidden="1"/>
    <col min="13576" max="13576" width="24" style="6" hidden="1"/>
    <col min="13577" max="13577" width="23.42578125" style="6" hidden="1"/>
    <col min="13578" max="13578" width="23.5703125" style="6" hidden="1"/>
    <col min="13579" max="13579" width="26.5703125" style="6" hidden="1"/>
    <col min="13580" max="13580" width="26.42578125" style="6" hidden="1"/>
    <col min="13581" max="13586" width="6.5703125" style="6" hidden="1"/>
    <col min="13587" max="13587" width="4.5703125" style="6" hidden="1"/>
    <col min="13588" max="13588" width="16.42578125" style="6" hidden="1"/>
    <col min="13589" max="13825" width="6.5703125" style="6" hidden="1"/>
    <col min="13826" max="13826" width="69.5703125" style="6" hidden="1"/>
    <col min="13827" max="13827" width="24.42578125" style="6" hidden="1"/>
    <col min="13828" max="13828" width="23.42578125" style="6" hidden="1"/>
    <col min="13829" max="13829" width="23.5703125" style="6" hidden="1"/>
    <col min="13830" max="13831" width="26.42578125" style="6" hidden="1"/>
    <col min="13832" max="13832" width="24" style="6" hidden="1"/>
    <col min="13833" max="13833" width="23.42578125" style="6" hidden="1"/>
    <col min="13834" max="13834" width="23.5703125" style="6" hidden="1"/>
    <col min="13835" max="13835" width="26.5703125" style="6" hidden="1"/>
    <col min="13836" max="13836" width="26.42578125" style="6" hidden="1"/>
    <col min="13837" max="13842" width="6.5703125" style="6" hidden="1"/>
    <col min="13843" max="13843" width="4.5703125" style="6" hidden="1"/>
    <col min="13844" max="13844" width="16.42578125" style="6" hidden="1"/>
    <col min="13845" max="14081" width="6.5703125" style="6" hidden="1"/>
    <col min="14082" max="14082" width="69.5703125" style="6" hidden="1"/>
    <col min="14083" max="14083" width="24.42578125" style="6" hidden="1"/>
    <col min="14084" max="14084" width="23.42578125" style="6" hidden="1"/>
    <col min="14085" max="14085" width="23.5703125" style="6" hidden="1"/>
    <col min="14086" max="14087" width="26.42578125" style="6" hidden="1"/>
    <col min="14088" max="14088" width="24" style="6" hidden="1"/>
    <col min="14089" max="14089" width="23.42578125" style="6" hidden="1"/>
    <col min="14090" max="14090" width="23.5703125" style="6" hidden="1"/>
    <col min="14091" max="14091" width="26.5703125" style="6" hidden="1"/>
    <col min="14092" max="14092" width="26.42578125" style="6" hidden="1"/>
    <col min="14093" max="14098" width="6.5703125" style="6" hidden="1"/>
    <col min="14099" max="14099" width="4.5703125" style="6" hidden="1"/>
    <col min="14100" max="14100" width="16.42578125" style="6" hidden="1"/>
    <col min="14101" max="14337" width="6.5703125" style="6" hidden="1"/>
    <col min="14338" max="14338" width="69.5703125" style="6" hidden="1"/>
    <col min="14339" max="14339" width="24.42578125" style="6" hidden="1"/>
    <col min="14340" max="14340" width="23.42578125" style="6" hidden="1"/>
    <col min="14341" max="14341" width="23.5703125" style="6" hidden="1"/>
    <col min="14342" max="14343" width="26.42578125" style="6" hidden="1"/>
    <col min="14344" max="14344" width="24" style="6" hidden="1"/>
    <col min="14345" max="14345" width="23.42578125" style="6" hidden="1"/>
    <col min="14346" max="14346" width="23.5703125" style="6" hidden="1"/>
    <col min="14347" max="14347" width="26.5703125" style="6" hidden="1"/>
    <col min="14348" max="14348" width="26.42578125" style="6" hidden="1"/>
    <col min="14349" max="14354" width="6.5703125" style="6" hidden="1"/>
    <col min="14355" max="14355" width="4.5703125" style="6" hidden="1"/>
    <col min="14356" max="14356" width="16.42578125" style="6" hidden="1"/>
    <col min="14357" max="14593" width="6.5703125" style="6" hidden="1"/>
    <col min="14594" max="14594" width="69.5703125" style="6" hidden="1"/>
    <col min="14595" max="14595" width="24.42578125" style="6" hidden="1"/>
    <col min="14596" max="14596" width="23.42578125" style="6" hidden="1"/>
    <col min="14597" max="14597" width="23.5703125" style="6" hidden="1"/>
    <col min="14598" max="14599" width="26.42578125" style="6" hidden="1"/>
    <col min="14600" max="14600" width="24" style="6" hidden="1"/>
    <col min="14601" max="14601" width="23.42578125" style="6" hidden="1"/>
    <col min="14602" max="14602" width="23.5703125" style="6" hidden="1"/>
    <col min="14603" max="14603" width="26.5703125" style="6" hidden="1"/>
    <col min="14604" max="14604" width="26.42578125" style="6" hidden="1"/>
    <col min="14605" max="14610" width="6.5703125" style="6" hidden="1"/>
    <col min="14611" max="14611" width="4.5703125" style="6" hidden="1"/>
    <col min="14612" max="14612" width="16.42578125" style="6" hidden="1"/>
    <col min="14613" max="14849" width="6.5703125" style="6" hidden="1"/>
    <col min="14850" max="14850" width="69.5703125" style="6" hidden="1"/>
    <col min="14851" max="14851" width="24.42578125" style="6" hidden="1"/>
    <col min="14852" max="14852" width="23.42578125" style="6" hidden="1"/>
    <col min="14853" max="14853" width="23.5703125" style="6" hidden="1"/>
    <col min="14854" max="14855" width="26.42578125" style="6" hidden="1"/>
    <col min="14856" max="14856" width="24" style="6" hidden="1"/>
    <col min="14857" max="14857" width="23.42578125" style="6" hidden="1"/>
    <col min="14858" max="14858" width="23.5703125" style="6" hidden="1"/>
    <col min="14859" max="14859" width="26.5703125" style="6" hidden="1"/>
    <col min="14860" max="14860" width="26.42578125" style="6" hidden="1"/>
    <col min="14861" max="14866" width="6.5703125" style="6" hidden="1"/>
    <col min="14867" max="14867" width="4.5703125" style="6" hidden="1"/>
    <col min="14868" max="14868" width="16.42578125" style="6" hidden="1"/>
    <col min="14869" max="15105" width="6.5703125" style="6" hidden="1"/>
    <col min="15106" max="15106" width="69.5703125" style="6" hidden="1"/>
    <col min="15107" max="15107" width="24.42578125" style="6" hidden="1"/>
    <col min="15108" max="15108" width="23.42578125" style="6" hidden="1"/>
    <col min="15109" max="15109" width="23.5703125" style="6" hidden="1"/>
    <col min="15110" max="15111" width="26.42578125" style="6" hidden="1"/>
    <col min="15112" max="15112" width="24" style="6" hidden="1"/>
    <col min="15113" max="15113" width="23.42578125" style="6" hidden="1"/>
    <col min="15114" max="15114" width="23.5703125" style="6" hidden="1"/>
    <col min="15115" max="15115" width="26.5703125" style="6" hidden="1"/>
    <col min="15116" max="15116" width="26.42578125" style="6" hidden="1"/>
    <col min="15117" max="15122" width="6.5703125" style="6" hidden="1"/>
    <col min="15123" max="15123" width="4.5703125" style="6" hidden="1"/>
    <col min="15124" max="15124" width="16.42578125" style="6" hidden="1"/>
    <col min="15125" max="15361" width="6.5703125" style="6" hidden="1"/>
    <col min="15362" max="15362" width="69.5703125" style="6" hidden="1"/>
    <col min="15363" max="15363" width="24.42578125" style="6" hidden="1"/>
    <col min="15364" max="15364" width="23.42578125" style="6" hidden="1"/>
    <col min="15365" max="15365" width="23.5703125" style="6" hidden="1"/>
    <col min="15366" max="15367" width="26.42578125" style="6" hidden="1"/>
    <col min="15368" max="15368" width="24" style="6" hidden="1"/>
    <col min="15369" max="15369" width="23.42578125" style="6" hidden="1"/>
    <col min="15370" max="15370" width="23.5703125" style="6" hidden="1"/>
    <col min="15371" max="15371" width="26.5703125" style="6" hidden="1"/>
    <col min="15372" max="15372" width="26.42578125" style="6" hidden="1"/>
    <col min="15373" max="15378" width="6.5703125" style="6" hidden="1"/>
    <col min="15379" max="15379" width="4.5703125" style="6" hidden="1"/>
    <col min="15380" max="15380" width="16.42578125" style="6" hidden="1"/>
    <col min="15381" max="15617" width="6.5703125" style="6" hidden="1"/>
    <col min="15618" max="15618" width="69.5703125" style="6" hidden="1"/>
    <col min="15619" max="15619" width="24.42578125" style="6" hidden="1"/>
    <col min="15620" max="15620" width="23.42578125" style="6" hidden="1"/>
    <col min="15621" max="15621" width="23.5703125" style="6" hidden="1"/>
    <col min="15622" max="15623" width="26.42578125" style="6" hidden="1"/>
    <col min="15624" max="15624" width="24" style="6" hidden="1"/>
    <col min="15625" max="15625" width="23.42578125" style="6" hidden="1"/>
    <col min="15626" max="15626" width="23.5703125" style="6" hidden="1"/>
    <col min="15627" max="15627" width="26.5703125" style="6" hidden="1"/>
    <col min="15628" max="15628" width="26.42578125" style="6" hidden="1"/>
    <col min="15629" max="15634" width="6.5703125" style="6" hidden="1"/>
    <col min="15635" max="15635" width="4.5703125" style="6" hidden="1"/>
    <col min="15636" max="15636" width="16.42578125" style="6" hidden="1"/>
    <col min="15637" max="15873" width="6.5703125" style="6" hidden="1"/>
    <col min="15874" max="15874" width="69.5703125" style="6" hidden="1"/>
    <col min="15875" max="15875" width="24.42578125" style="6" hidden="1"/>
    <col min="15876" max="15876" width="23.42578125" style="6" hidden="1"/>
    <col min="15877" max="15877" width="23.5703125" style="6" hidden="1"/>
    <col min="15878" max="15879" width="26.42578125" style="6" hidden="1"/>
    <col min="15880" max="15880" width="24" style="6" hidden="1"/>
    <col min="15881" max="15881" width="23.42578125" style="6" hidden="1"/>
    <col min="15882" max="15882" width="23.5703125" style="6" hidden="1"/>
    <col min="15883" max="15883" width="26.5703125" style="6" hidden="1"/>
    <col min="15884" max="15884" width="26.42578125" style="6" hidden="1"/>
    <col min="15885" max="15890" width="6.5703125" style="6" hidden="1"/>
    <col min="15891" max="15891" width="4.5703125" style="6" hidden="1"/>
    <col min="15892" max="15892" width="16.42578125" style="6" hidden="1"/>
    <col min="15893" max="16129" width="6.5703125" style="6" hidden="1"/>
    <col min="16130" max="16130" width="69.5703125" style="6" hidden="1"/>
    <col min="16131" max="16131" width="24.42578125" style="6" hidden="1"/>
    <col min="16132" max="16132" width="23.42578125" style="6" hidden="1"/>
    <col min="16133" max="16133" width="23.5703125" style="6" hidden="1"/>
    <col min="16134" max="16135" width="26.42578125" style="6" hidden="1"/>
    <col min="16136" max="16136" width="24" style="6" hidden="1"/>
    <col min="16137" max="16137" width="23.42578125" style="6" hidden="1"/>
    <col min="16138" max="16138" width="23.5703125" style="6" hidden="1"/>
    <col min="16139" max="16139" width="26.5703125" style="6" hidden="1"/>
    <col min="16140" max="16140" width="26.42578125" style="6" hidden="1"/>
    <col min="16141" max="16146" width="6.5703125" style="6" hidden="1"/>
    <col min="16147" max="16147" width="4.5703125" style="6" hidden="1"/>
    <col min="16148" max="16148" width="16.42578125" style="6" hidden="1"/>
    <col min="16149" max="16383" width="6.5703125" style="6" hidden="1"/>
    <col min="16384" max="16384" width="25.5703125" style="6" hidden="1" customWidth="1"/>
  </cols>
  <sheetData>
    <row r="1" spans="1:31" ht="12" customHeight="1">
      <c r="B1" s="303" t="s">
        <v>127</v>
      </c>
      <c r="C1" s="158"/>
      <c r="D1" s="158"/>
      <c r="E1" s="158"/>
      <c r="F1" s="158"/>
      <c r="G1" s="158"/>
      <c r="H1" s="158"/>
      <c r="I1" s="158"/>
      <c r="J1" s="158"/>
      <c r="K1" s="158"/>
      <c r="L1" s="158"/>
      <c r="M1" s="158"/>
      <c r="N1" s="158"/>
      <c r="O1" s="158"/>
      <c r="P1" s="158"/>
      <c r="Q1" s="158"/>
      <c r="R1" s="158"/>
      <c r="S1" s="158"/>
    </row>
    <row r="2" spans="1:31" s="995" customFormat="1" ht="20.100000000000001" customHeight="1">
      <c r="A2" s="994"/>
      <c r="B2" s="1534" t="s">
        <v>1277</v>
      </c>
      <c r="C2" s="1465"/>
      <c r="D2" s="1465"/>
      <c r="E2" s="1465"/>
      <c r="F2" s="1465"/>
      <c r="G2" s="1465"/>
      <c r="H2" s="1465"/>
      <c r="I2" s="1465"/>
      <c r="J2" s="1465"/>
      <c r="K2" s="1465"/>
      <c r="L2" s="1466"/>
      <c r="M2" s="994"/>
      <c r="N2" s="994"/>
      <c r="O2" s="994"/>
      <c r="P2" s="994"/>
      <c r="Q2" s="994"/>
      <c r="R2" s="994"/>
      <c r="S2" s="994"/>
    </row>
    <row r="3" spans="1:31" s="826" customFormat="1" ht="12.75">
      <c r="A3" s="824"/>
      <c r="B3" s="1702" t="s">
        <v>1278</v>
      </c>
      <c r="C3" s="1544"/>
      <c r="D3" s="1544"/>
      <c r="E3" s="1544"/>
      <c r="F3" s="1544"/>
      <c r="G3" s="1544"/>
      <c r="H3" s="1544"/>
      <c r="I3" s="1544"/>
      <c r="J3" s="1544"/>
      <c r="K3" s="1544"/>
      <c r="L3" s="1545"/>
      <c r="M3" s="824"/>
      <c r="N3" s="824"/>
      <c r="O3" s="824"/>
      <c r="P3" s="824"/>
      <c r="Q3" s="824"/>
      <c r="R3" s="824"/>
      <c r="S3" s="824"/>
    </row>
    <row r="4" spans="1:31" s="43" customFormat="1" ht="13.5" thickBot="1">
      <c r="A4" s="92"/>
      <c r="B4" s="2205" t="s">
        <v>129</v>
      </c>
      <c r="C4" s="2208" t="str">
        <f>CurrQtr</f>
        <v>Q2 2022</v>
      </c>
      <c r="D4" s="2209"/>
      <c r="E4" s="2209"/>
      <c r="F4" s="2209"/>
      <c r="G4" s="2210"/>
      <c r="H4" s="2208" t="s">
        <v>3</v>
      </c>
      <c r="I4" s="2209"/>
      <c r="J4" s="2209"/>
      <c r="K4" s="2209"/>
      <c r="L4" s="2210"/>
      <c r="M4" s="92"/>
      <c r="N4" s="92"/>
      <c r="O4" s="92"/>
      <c r="P4" s="92"/>
      <c r="Q4" s="92"/>
      <c r="R4" s="92"/>
      <c r="S4" s="92"/>
    </row>
    <row r="5" spans="1:31" s="43" customFormat="1" ht="13.5" thickBot="1">
      <c r="A5" s="92"/>
      <c r="B5" s="2206"/>
      <c r="C5" s="2211" t="s">
        <v>171</v>
      </c>
      <c r="D5" s="2202"/>
      <c r="E5" s="2202"/>
      <c r="F5" s="2202" t="s">
        <v>1279</v>
      </c>
      <c r="G5" s="2203" t="s">
        <v>166</v>
      </c>
      <c r="H5" s="2211" t="s">
        <v>171</v>
      </c>
      <c r="I5" s="2202"/>
      <c r="J5" s="2202"/>
      <c r="K5" s="2202" t="s">
        <v>1279</v>
      </c>
      <c r="L5" s="2203" t="s">
        <v>166</v>
      </c>
      <c r="M5" s="92"/>
      <c r="N5" s="92"/>
      <c r="O5" s="92"/>
      <c r="P5" s="92"/>
      <c r="Q5" s="92"/>
      <c r="R5" s="92"/>
      <c r="S5" s="92"/>
    </row>
    <row r="6" spans="1:31" s="43" customFormat="1">
      <c r="A6" s="92"/>
      <c r="B6" s="2207"/>
      <c r="C6" s="1704" t="s">
        <v>1280</v>
      </c>
      <c r="D6" s="1705" t="s">
        <v>1281</v>
      </c>
      <c r="E6" s="1705" t="s">
        <v>1282</v>
      </c>
      <c r="F6" s="2202"/>
      <c r="G6" s="2203"/>
      <c r="H6" s="1704" t="s">
        <v>1280</v>
      </c>
      <c r="I6" s="1705" t="s">
        <v>1281</v>
      </c>
      <c r="J6" s="1705" t="s">
        <v>1282</v>
      </c>
      <c r="K6" s="2202"/>
      <c r="L6" s="2203"/>
      <c r="M6" s="92"/>
      <c r="N6" s="92"/>
      <c r="O6" s="92"/>
      <c r="P6" s="92"/>
      <c r="Q6" s="92"/>
      <c r="R6" s="92"/>
      <c r="S6" s="92"/>
      <c r="AE6" s="50"/>
    </row>
    <row r="7" spans="1:31" s="43" customFormat="1" ht="12.75">
      <c r="A7" s="92"/>
      <c r="B7" s="1706" t="s">
        <v>1283</v>
      </c>
      <c r="C7" s="1707">
        <v>147712</v>
      </c>
      <c r="D7" s="1708">
        <v>57526</v>
      </c>
      <c r="E7" s="1708">
        <v>40708</v>
      </c>
      <c r="F7" s="1708">
        <v>429576</v>
      </c>
      <c r="G7" s="1709">
        <v>675522</v>
      </c>
      <c r="H7" s="1710">
        <v>141732</v>
      </c>
      <c r="I7" s="1711">
        <v>57288</v>
      </c>
      <c r="J7" s="1711">
        <v>39331</v>
      </c>
      <c r="K7" s="1711">
        <v>420961</v>
      </c>
      <c r="L7" s="1709">
        <v>659312</v>
      </c>
      <c r="M7" s="163"/>
      <c r="N7" s="163"/>
      <c r="O7" s="92"/>
      <c r="P7" s="92"/>
      <c r="Q7" s="92"/>
      <c r="R7" s="92"/>
      <c r="S7" s="172"/>
      <c r="AE7" s="50"/>
    </row>
    <row r="8" spans="1:31" s="43" customFormat="1" ht="12.75">
      <c r="A8" s="92"/>
      <c r="B8" s="1712" t="s">
        <v>1284</v>
      </c>
      <c r="C8" s="1713">
        <v>141609</v>
      </c>
      <c r="D8" s="1714">
        <v>44014</v>
      </c>
      <c r="E8" s="1714">
        <v>40643</v>
      </c>
      <c r="F8" s="1714">
        <v>0</v>
      </c>
      <c r="G8" s="1715">
        <v>226266</v>
      </c>
      <c r="H8" s="1716">
        <v>132769</v>
      </c>
      <c r="I8" s="1717">
        <v>42125</v>
      </c>
      <c r="J8" s="1717">
        <v>45044</v>
      </c>
      <c r="K8" s="1717">
        <v>0</v>
      </c>
      <c r="L8" s="1715">
        <v>219938</v>
      </c>
      <c r="M8" s="163"/>
      <c r="N8" s="163"/>
      <c r="O8" s="92"/>
      <c r="P8" s="92"/>
      <c r="Q8" s="92"/>
      <c r="R8" s="92"/>
      <c r="S8" s="172"/>
      <c r="AE8" s="50"/>
    </row>
    <row r="9" spans="1:31" s="43" customFormat="1" ht="12.75">
      <c r="A9" s="92"/>
      <c r="B9" s="1712" t="s">
        <v>1285</v>
      </c>
      <c r="C9" s="1713">
        <v>25646</v>
      </c>
      <c r="D9" s="1714">
        <v>1335</v>
      </c>
      <c r="E9" s="1714">
        <v>3954</v>
      </c>
      <c r="F9" s="1714">
        <v>26159</v>
      </c>
      <c r="G9" s="1715">
        <v>57094</v>
      </c>
      <c r="H9" s="1716">
        <v>26281</v>
      </c>
      <c r="I9" s="1717">
        <v>1438</v>
      </c>
      <c r="J9" s="1717">
        <v>4045</v>
      </c>
      <c r="K9" s="1717">
        <v>26419</v>
      </c>
      <c r="L9" s="1715">
        <v>58183</v>
      </c>
      <c r="M9" s="163"/>
      <c r="N9" s="163"/>
      <c r="O9" s="92"/>
      <c r="P9" s="92"/>
      <c r="Q9" s="92"/>
      <c r="R9" s="92"/>
      <c r="S9" s="172"/>
    </row>
    <row r="10" spans="1:31" s="43" customFormat="1" ht="12.75">
      <c r="A10" s="92"/>
      <c r="B10" s="1712" t="s">
        <v>1286</v>
      </c>
      <c r="C10" s="1713">
        <v>25345</v>
      </c>
      <c r="D10" s="1714">
        <v>1618</v>
      </c>
      <c r="E10" s="1714">
        <v>2325</v>
      </c>
      <c r="F10" s="1714">
        <v>13520</v>
      </c>
      <c r="G10" s="1715">
        <v>42808</v>
      </c>
      <c r="H10" s="1716">
        <v>23453</v>
      </c>
      <c r="I10" s="1717">
        <v>1560</v>
      </c>
      <c r="J10" s="1717">
        <v>2361</v>
      </c>
      <c r="K10" s="1717">
        <v>12920</v>
      </c>
      <c r="L10" s="1715">
        <v>40294</v>
      </c>
      <c r="M10" s="163"/>
      <c r="N10" s="163"/>
      <c r="O10" s="92"/>
      <c r="P10" s="92"/>
      <c r="Q10" s="92"/>
      <c r="R10" s="92"/>
      <c r="S10" s="172"/>
    </row>
    <row r="11" spans="1:31" s="43" customFormat="1" ht="12.75">
      <c r="A11" s="92"/>
      <c r="B11" s="1712" t="s">
        <v>1287</v>
      </c>
      <c r="C11" s="1713">
        <v>17584</v>
      </c>
      <c r="D11" s="1714">
        <v>1131</v>
      </c>
      <c r="E11" s="1714">
        <v>2943</v>
      </c>
      <c r="F11" s="1714">
        <v>8917</v>
      </c>
      <c r="G11" s="1715">
        <v>30575</v>
      </c>
      <c r="H11" s="1716">
        <v>16904</v>
      </c>
      <c r="I11" s="1717">
        <v>1086</v>
      </c>
      <c r="J11" s="1717">
        <v>2839</v>
      </c>
      <c r="K11" s="1717">
        <v>8449</v>
      </c>
      <c r="L11" s="1715">
        <v>29278</v>
      </c>
      <c r="M11" s="163"/>
      <c r="N11" s="163"/>
      <c r="O11" s="92"/>
      <c r="P11" s="92"/>
      <c r="Q11" s="92"/>
      <c r="R11" s="92"/>
      <c r="S11" s="172"/>
    </row>
    <row r="12" spans="1:31" s="43" customFormat="1" ht="12.75">
      <c r="A12" s="92"/>
      <c r="B12" s="1712" t="s">
        <v>1288</v>
      </c>
      <c r="C12" s="1713">
        <v>7135</v>
      </c>
      <c r="D12" s="1714">
        <v>311</v>
      </c>
      <c r="E12" s="1714">
        <v>1072</v>
      </c>
      <c r="F12" s="1714">
        <v>6204</v>
      </c>
      <c r="G12" s="1715">
        <v>14722</v>
      </c>
      <c r="H12" s="1716">
        <v>6523</v>
      </c>
      <c r="I12" s="1717">
        <v>481</v>
      </c>
      <c r="J12" s="1717">
        <v>1056</v>
      </c>
      <c r="K12" s="1717">
        <v>5848</v>
      </c>
      <c r="L12" s="1715">
        <v>13908</v>
      </c>
      <c r="M12" s="163"/>
      <c r="N12" s="163"/>
      <c r="O12" s="92"/>
      <c r="P12" s="92"/>
      <c r="Q12" s="92"/>
      <c r="R12" s="92"/>
      <c r="S12" s="172"/>
    </row>
    <row r="13" spans="1:31" s="43" customFormat="1" ht="12.75">
      <c r="A13" s="92"/>
      <c r="B13" s="1712" t="s">
        <v>1289</v>
      </c>
      <c r="C13" s="1713"/>
      <c r="D13" s="1714"/>
      <c r="E13" s="1714"/>
      <c r="F13" s="1714"/>
      <c r="G13" s="1715"/>
      <c r="H13" s="1716"/>
      <c r="I13" s="1717"/>
      <c r="J13" s="1717"/>
      <c r="K13" s="1717"/>
      <c r="L13" s="1715"/>
      <c r="M13" s="163"/>
      <c r="N13" s="163"/>
      <c r="O13" s="92"/>
      <c r="P13" s="92"/>
      <c r="Q13" s="92"/>
      <c r="R13" s="92"/>
      <c r="S13" s="172"/>
    </row>
    <row r="14" spans="1:31" s="43" customFormat="1" ht="12.75">
      <c r="A14" s="92"/>
      <c r="B14" s="1718" t="s">
        <v>1290</v>
      </c>
      <c r="C14" s="1713">
        <v>22950</v>
      </c>
      <c r="D14" s="1714">
        <v>7392</v>
      </c>
      <c r="E14" s="1714">
        <v>18140</v>
      </c>
      <c r="F14" s="1714">
        <v>0</v>
      </c>
      <c r="G14" s="1715">
        <v>48482</v>
      </c>
      <c r="H14" s="1716">
        <v>22130</v>
      </c>
      <c r="I14" s="1717">
        <v>7401</v>
      </c>
      <c r="J14" s="1717">
        <v>17917</v>
      </c>
      <c r="K14" s="1717">
        <v>0</v>
      </c>
      <c r="L14" s="1715">
        <v>47448</v>
      </c>
      <c r="M14" s="163"/>
      <c r="N14" s="163"/>
      <c r="O14" s="92"/>
      <c r="P14" s="92"/>
      <c r="Q14" s="92"/>
      <c r="R14" s="92"/>
      <c r="S14" s="172"/>
    </row>
    <row r="15" spans="1:31" s="43" customFormat="1" ht="12.75">
      <c r="A15" s="92"/>
      <c r="B15" s="1718" t="s">
        <v>1291</v>
      </c>
      <c r="C15" s="1713">
        <v>15422</v>
      </c>
      <c r="D15" s="1714">
        <v>1294</v>
      </c>
      <c r="E15" s="1714">
        <v>874</v>
      </c>
      <c r="F15" s="1714">
        <v>11278</v>
      </c>
      <c r="G15" s="1715">
        <v>28868</v>
      </c>
      <c r="H15" s="1716">
        <v>14812</v>
      </c>
      <c r="I15" s="1717">
        <v>1436</v>
      </c>
      <c r="J15" s="1717">
        <v>932</v>
      </c>
      <c r="K15" s="1717">
        <v>11014</v>
      </c>
      <c r="L15" s="1715">
        <v>28194</v>
      </c>
      <c r="M15" s="163"/>
      <c r="N15" s="163"/>
      <c r="O15" s="92"/>
      <c r="P15" s="92"/>
      <c r="Q15" s="92"/>
      <c r="R15" s="92"/>
      <c r="S15" s="172"/>
    </row>
    <row r="16" spans="1:31" s="43" customFormat="1" ht="12.75">
      <c r="A16" s="92"/>
      <c r="B16" s="1718" t="s">
        <v>1292</v>
      </c>
      <c r="C16" s="1713">
        <v>13379</v>
      </c>
      <c r="D16" s="1714">
        <v>1638</v>
      </c>
      <c r="E16" s="1714">
        <v>2023</v>
      </c>
      <c r="F16" s="1714">
        <v>721</v>
      </c>
      <c r="G16" s="1715">
        <v>17761</v>
      </c>
      <c r="H16" s="1716">
        <v>12571</v>
      </c>
      <c r="I16" s="1717">
        <v>1373</v>
      </c>
      <c r="J16" s="1717">
        <v>1135</v>
      </c>
      <c r="K16" s="1717">
        <v>631</v>
      </c>
      <c r="L16" s="1715">
        <v>15710</v>
      </c>
      <c r="M16" s="163"/>
      <c r="N16" s="163"/>
      <c r="O16" s="92"/>
      <c r="P16" s="92"/>
      <c r="Q16" s="92"/>
      <c r="R16" s="92"/>
      <c r="S16" s="172"/>
    </row>
    <row r="17" spans="1:25" s="43" customFormat="1" ht="12.75">
      <c r="A17" s="92"/>
      <c r="B17" s="1718" t="s">
        <v>1218</v>
      </c>
      <c r="C17" s="1713">
        <v>25128</v>
      </c>
      <c r="D17" s="1714">
        <v>4442</v>
      </c>
      <c r="E17" s="1714">
        <v>5600</v>
      </c>
      <c r="F17" s="1714">
        <v>31</v>
      </c>
      <c r="G17" s="1715">
        <v>35201</v>
      </c>
      <c r="H17" s="1716">
        <v>23882</v>
      </c>
      <c r="I17" s="1717">
        <v>4782</v>
      </c>
      <c r="J17" s="1717">
        <v>6671</v>
      </c>
      <c r="K17" s="1717">
        <v>32</v>
      </c>
      <c r="L17" s="1715">
        <v>35367</v>
      </c>
      <c r="M17" s="163"/>
      <c r="N17" s="163"/>
      <c r="O17" s="92"/>
      <c r="P17" s="92"/>
      <c r="Q17" s="92"/>
      <c r="R17" s="92"/>
      <c r="S17" s="172"/>
    </row>
    <row r="18" spans="1:25" s="43" customFormat="1" ht="12.75">
      <c r="A18" s="92"/>
      <c r="B18" s="1719" t="s">
        <v>166</v>
      </c>
      <c r="C18" s="1720">
        <v>441910</v>
      </c>
      <c r="D18" s="1720">
        <v>120701</v>
      </c>
      <c r="E18" s="1720">
        <v>118282</v>
      </c>
      <c r="F18" s="1720">
        <v>496406</v>
      </c>
      <c r="G18" s="1806">
        <v>1177299</v>
      </c>
      <c r="H18" s="1720">
        <v>421057</v>
      </c>
      <c r="I18" s="1720">
        <v>118970</v>
      </c>
      <c r="J18" s="1720">
        <v>121331</v>
      </c>
      <c r="K18" s="1720">
        <v>486274</v>
      </c>
      <c r="L18" s="1721">
        <v>1147632</v>
      </c>
      <c r="M18" s="163"/>
      <c r="N18" s="163"/>
      <c r="O18" s="92"/>
      <c r="P18" s="92"/>
      <c r="Q18" s="92"/>
      <c r="R18" s="92"/>
      <c r="S18" s="172"/>
    </row>
    <row r="19" spans="1:25" s="43" customFormat="1" ht="12.75">
      <c r="A19" s="92"/>
      <c r="B19" s="136"/>
      <c r="C19" s="137"/>
      <c r="D19" s="137"/>
      <c r="E19" s="137"/>
      <c r="F19" s="137"/>
      <c r="G19" s="137"/>
      <c r="H19" s="137"/>
      <c r="I19" s="137"/>
      <c r="J19" s="137"/>
      <c r="K19" s="137"/>
      <c r="L19" s="137"/>
      <c r="M19" s="92"/>
      <c r="N19" s="92"/>
      <c r="O19" s="92"/>
      <c r="P19" s="92"/>
      <c r="Q19" s="163"/>
      <c r="R19" s="163"/>
      <c r="S19" s="163"/>
    </row>
    <row r="20" spans="1:25" s="43" customFormat="1" ht="12.75">
      <c r="A20" s="92"/>
      <c r="B20" s="92"/>
      <c r="C20" s="137"/>
      <c r="D20" s="137"/>
      <c r="E20" s="137"/>
      <c r="F20" s="137"/>
      <c r="G20" s="137"/>
      <c r="H20" s="137"/>
      <c r="I20" s="92"/>
      <c r="J20" s="92"/>
      <c r="K20" s="92"/>
      <c r="L20" s="92"/>
      <c r="M20" s="92"/>
      <c r="N20" s="92"/>
      <c r="O20" s="92"/>
      <c r="P20" s="92"/>
      <c r="Q20" s="163"/>
      <c r="R20" s="163"/>
      <c r="S20" s="163"/>
    </row>
    <row r="21" spans="1:25" s="43" customFormat="1" ht="13.5" thickBot="1">
      <c r="A21" s="92"/>
      <c r="B21" s="1757" t="s">
        <v>129</v>
      </c>
      <c r="C21" s="1804" t="s">
        <v>130</v>
      </c>
      <c r="D21" s="1803"/>
      <c r="E21" s="1805" t="s">
        <v>131</v>
      </c>
      <c r="F21" s="1799"/>
      <c r="G21" s="1805" t="s">
        <v>132</v>
      </c>
      <c r="H21" s="1797"/>
      <c r="I21" s="1805" t="s">
        <v>133</v>
      </c>
      <c r="J21" s="1797"/>
      <c r="K21" s="1805" t="s">
        <v>1293</v>
      </c>
      <c r="L21" s="1807"/>
      <c r="M21" s="92"/>
      <c r="N21" s="92"/>
      <c r="O21" s="92"/>
      <c r="P21" s="92"/>
      <c r="Q21" s="817"/>
      <c r="R21" s="92"/>
      <c r="S21" s="92"/>
      <c r="U21" s="51"/>
      <c r="V21" s="51"/>
      <c r="W21" s="51"/>
      <c r="X21" s="51"/>
      <c r="Y21" s="51"/>
    </row>
    <row r="22" spans="1:25" s="43" customFormat="1" ht="14.85" customHeight="1" thickBot="1">
      <c r="A22" s="92"/>
      <c r="B22" s="1722" t="s">
        <v>1283</v>
      </c>
      <c r="C22" s="1800">
        <v>639748</v>
      </c>
      <c r="D22" s="1800"/>
      <c r="E22" s="1800">
        <v>637805</v>
      </c>
      <c r="F22" s="1800"/>
      <c r="G22" s="1800">
        <v>617120</v>
      </c>
      <c r="H22" s="1800"/>
      <c r="I22" s="1800">
        <v>632303</v>
      </c>
      <c r="J22" s="1800"/>
      <c r="K22" s="1800">
        <v>621409</v>
      </c>
      <c r="L22" s="1808"/>
      <c r="M22" s="92"/>
      <c r="N22" s="92"/>
      <c r="O22" s="92"/>
      <c r="P22" s="163"/>
      <c r="Q22" s="818"/>
      <c r="R22" s="163"/>
      <c r="S22" s="163"/>
    </row>
    <row r="23" spans="1:25" s="43" customFormat="1" ht="14.85" customHeight="1" thickBot="1">
      <c r="A23" s="92"/>
      <c r="B23" s="1722" t="s">
        <v>1284</v>
      </c>
      <c r="C23" s="1800">
        <v>194424</v>
      </c>
      <c r="D23" s="1800"/>
      <c r="E23" s="1800">
        <v>177444</v>
      </c>
      <c r="F23" s="1800"/>
      <c r="G23" s="1800">
        <v>163088</v>
      </c>
      <c r="H23" s="1800"/>
      <c r="I23" s="1800">
        <v>184650</v>
      </c>
      <c r="J23" s="1800"/>
      <c r="K23" s="1800">
        <v>188210</v>
      </c>
      <c r="L23" s="1808"/>
      <c r="M23" s="92"/>
      <c r="N23" s="92"/>
      <c r="O23" s="92"/>
      <c r="P23" s="163"/>
      <c r="Q23" s="819"/>
      <c r="R23" s="163"/>
      <c r="S23" s="163"/>
    </row>
    <row r="24" spans="1:25" s="43" customFormat="1" ht="14.85" customHeight="1" thickBot="1">
      <c r="A24" s="92"/>
      <c r="B24" s="1722" t="s">
        <v>1285</v>
      </c>
      <c r="C24" s="1800">
        <v>54777</v>
      </c>
      <c r="D24" s="1800"/>
      <c r="E24" s="1800">
        <v>56357</v>
      </c>
      <c r="F24" s="1800"/>
      <c r="G24" s="1800">
        <v>58698</v>
      </c>
      <c r="H24" s="1800"/>
      <c r="I24" s="1800">
        <v>57225</v>
      </c>
      <c r="J24" s="1800"/>
      <c r="K24" s="1800">
        <v>56738</v>
      </c>
      <c r="L24" s="1808"/>
      <c r="M24" s="92"/>
      <c r="N24" s="92"/>
      <c r="O24" s="92"/>
      <c r="P24" s="820"/>
      <c r="Q24" s="819"/>
      <c r="R24" s="163"/>
      <c r="S24" s="163"/>
    </row>
    <row r="25" spans="1:25" s="43" customFormat="1" ht="14.85" customHeight="1" thickBot="1">
      <c r="A25" s="92"/>
      <c r="B25" s="1722" t="s">
        <v>1286</v>
      </c>
      <c r="C25" s="1800">
        <v>38422</v>
      </c>
      <c r="D25" s="1800"/>
      <c r="E25" s="1800">
        <v>39398</v>
      </c>
      <c r="F25" s="1800"/>
      <c r="G25" s="1800">
        <v>38298</v>
      </c>
      <c r="H25" s="1800"/>
      <c r="I25" s="1800">
        <v>38540</v>
      </c>
      <c r="J25" s="1800"/>
      <c r="K25" s="1800">
        <v>39187</v>
      </c>
      <c r="L25" s="1808"/>
      <c r="M25" s="92"/>
      <c r="N25" s="92"/>
      <c r="O25" s="92"/>
      <c r="P25" s="820"/>
      <c r="Q25" s="819"/>
      <c r="R25" s="163"/>
      <c r="S25" s="163"/>
    </row>
    <row r="26" spans="1:25" s="43" customFormat="1" ht="14.85" customHeight="1" thickBot="1">
      <c r="A26" s="92"/>
      <c r="B26" s="1722" t="s">
        <v>1287</v>
      </c>
      <c r="C26" s="1800">
        <v>28152</v>
      </c>
      <c r="D26" s="1800"/>
      <c r="E26" s="1800">
        <v>28281</v>
      </c>
      <c r="F26" s="1800"/>
      <c r="G26" s="1800">
        <v>28757</v>
      </c>
      <c r="H26" s="1800"/>
      <c r="I26" s="1800">
        <v>33229</v>
      </c>
      <c r="J26" s="1800"/>
      <c r="K26" s="1800">
        <v>33931</v>
      </c>
      <c r="L26" s="1808"/>
      <c r="M26" s="92"/>
      <c r="N26" s="92"/>
      <c r="O26" s="92"/>
      <c r="P26" s="820"/>
      <c r="Q26" s="819"/>
      <c r="R26" s="163"/>
      <c r="S26" s="163"/>
    </row>
    <row r="27" spans="1:25" s="43" customFormat="1" ht="14.85" customHeight="1" thickBot="1">
      <c r="A27" s="92"/>
      <c r="B27" s="1722" t="s">
        <v>1288</v>
      </c>
      <c r="C27" s="1800">
        <v>14446</v>
      </c>
      <c r="D27" s="1800"/>
      <c r="E27" s="1800">
        <v>12860</v>
      </c>
      <c r="F27" s="1800"/>
      <c r="G27" s="1800">
        <v>12350</v>
      </c>
      <c r="H27" s="1800"/>
      <c r="I27" s="1800">
        <v>14091</v>
      </c>
      <c r="J27" s="1800"/>
      <c r="K27" s="1800">
        <v>13123</v>
      </c>
      <c r="L27" s="1808"/>
      <c r="M27" s="92"/>
      <c r="N27" s="92"/>
      <c r="O27" s="92"/>
      <c r="P27" s="820"/>
      <c r="Q27" s="819"/>
      <c r="R27" s="163"/>
      <c r="S27" s="163"/>
    </row>
    <row r="28" spans="1:25" s="43" customFormat="1" ht="14.85" customHeight="1" thickBot="1">
      <c r="A28" s="92"/>
      <c r="B28" s="1722" t="s">
        <v>1289</v>
      </c>
      <c r="C28" s="1800"/>
      <c r="D28" s="1800"/>
      <c r="E28" s="1800"/>
      <c r="F28" s="1800"/>
      <c r="G28" s="1800"/>
      <c r="H28" s="1800"/>
      <c r="I28" s="1800"/>
      <c r="J28" s="1800"/>
      <c r="K28" s="1800"/>
      <c r="L28" s="1808"/>
      <c r="M28" s="92"/>
      <c r="N28" s="92"/>
      <c r="O28" s="92"/>
      <c r="P28" s="163"/>
      <c r="Q28" s="821"/>
      <c r="R28" s="163"/>
      <c r="S28" s="163"/>
    </row>
    <row r="29" spans="1:25" s="43" customFormat="1" ht="14.85" customHeight="1" thickBot="1">
      <c r="A29" s="92"/>
      <c r="B29" s="1723" t="s">
        <v>1290</v>
      </c>
      <c r="C29" s="1800">
        <v>47179</v>
      </c>
      <c r="D29" s="1800"/>
      <c r="E29" s="1800">
        <v>49926</v>
      </c>
      <c r="F29" s="1800"/>
      <c r="G29" s="1800">
        <v>53967</v>
      </c>
      <c r="H29" s="1800"/>
      <c r="I29" s="1800">
        <v>50765</v>
      </c>
      <c r="J29" s="1800"/>
      <c r="K29" s="1800">
        <v>51770</v>
      </c>
      <c r="L29" s="1808"/>
      <c r="M29" s="92"/>
      <c r="N29" s="92"/>
      <c r="O29" s="92"/>
      <c r="P29" s="163"/>
      <c r="Q29" s="819"/>
      <c r="R29" s="163"/>
      <c r="S29" s="163"/>
    </row>
    <row r="30" spans="1:25" s="43" customFormat="1" ht="14.85" customHeight="1" thickBot="1">
      <c r="A30" s="92"/>
      <c r="B30" s="1723" t="s">
        <v>1291</v>
      </c>
      <c r="C30" s="1800">
        <v>27673</v>
      </c>
      <c r="D30" s="1800"/>
      <c r="E30" s="1800">
        <v>28078</v>
      </c>
      <c r="F30" s="1800"/>
      <c r="G30" s="1800">
        <v>28018</v>
      </c>
      <c r="H30" s="1800"/>
      <c r="I30" s="1800">
        <v>30182</v>
      </c>
      <c r="J30" s="1800"/>
      <c r="K30" s="1800">
        <v>31420</v>
      </c>
      <c r="L30" s="1808"/>
      <c r="M30" s="92"/>
      <c r="N30" s="92"/>
      <c r="O30" s="92"/>
      <c r="P30" s="163"/>
      <c r="Q30" s="819"/>
      <c r="R30" s="163"/>
      <c r="S30" s="163"/>
    </row>
    <row r="31" spans="1:25" s="43" customFormat="1" ht="14.85" customHeight="1" thickBot="1">
      <c r="A31" s="92"/>
      <c r="B31" s="1723" t="s">
        <v>1292</v>
      </c>
      <c r="C31" s="1800">
        <v>14080</v>
      </c>
      <c r="D31" s="1800"/>
      <c r="E31" s="1800">
        <v>14866</v>
      </c>
      <c r="F31" s="1800"/>
      <c r="G31" s="1800">
        <v>14308</v>
      </c>
      <c r="H31" s="1800"/>
      <c r="I31" s="1800">
        <v>13569</v>
      </c>
      <c r="J31" s="1800"/>
      <c r="K31" s="1800">
        <v>13647</v>
      </c>
      <c r="L31" s="1808"/>
      <c r="M31" s="92"/>
      <c r="N31" s="92"/>
      <c r="O31" s="92"/>
      <c r="P31" s="163"/>
      <c r="Q31" s="819"/>
      <c r="R31" s="163"/>
      <c r="S31" s="163"/>
    </row>
    <row r="32" spans="1:25" s="43" customFormat="1" ht="15" customHeight="1">
      <c r="A32" s="92"/>
      <c r="B32" s="1724" t="s">
        <v>1218</v>
      </c>
      <c r="C32" s="1801">
        <v>35104</v>
      </c>
      <c r="D32" s="1801"/>
      <c r="E32" s="1801">
        <v>34744</v>
      </c>
      <c r="F32" s="1801"/>
      <c r="G32" s="1801">
        <v>32961</v>
      </c>
      <c r="H32" s="1801"/>
      <c r="I32" s="1801">
        <v>35902</v>
      </c>
      <c r="J32" s="1801"/>
      <c r="K32" s="1801">
        <v>34789</v>
      </c>
      <c r="L32" s="1809"/>
      <c r="M32" s="92"/>
      <c r="N32" s="92"/>
      <c r="O32" s="92"/>
      <c r="P32" s="820"/>
      <c r="Q32" s="822"/>
      <c r="R32" s="163"/>
      <c r="S32" s="163"/>
    </row>
    <row r="33" spans="1:19" s="43" customFormat="1" ht="15" customHeight="1">
      <c r="A33" s="92"/>
      <c r="B33" s="1703" t="s">
        <v>166</v>
      </c>
      <c r="C33" s="1802">
        <v>1094005</v>
      </c>
      <c r="D33" s="1802"/>
      <c r="E33" s="1802">
        <v>1079759</v>
      </c>
      <c r="F33" s="1802"/>
      <c r="G33" s="1802">
        <v>1047565</v>
      </c>
      <c r="H33" s="1802"/>
      <c r="I33" s="1802">
        <v>1090456</v>
      </c>
      <c r="J33" s="1802"/>
      <c r="K33" s="1802">
        <v>1084224</v>
      </c>
      <c r="L33" s="1810"/>
      <c r="M33" s="92"/>
      <c r="N33" s="92"/>
      <c r="O33" s="92"/>
      <c r="P33" s="820"/>
      <c r="Q33" s="823"/>
      <c r="R33" s="163"/>
      <c r="S33" s="163"/>
    </row>
    <row r="34" spans="1:19" s="43" customFormat="1" ht="6" customHeight="1">
      <c r="A34" s="92"/>
      <c r="B34" s="92"/>
      <c r="C34" s="2200"/>
      <c r="D34" s="2200"/>
      <c r="E34" s="2200"/>
      <c r="F34" s="2200"/>
      <c r="G34" s="2200"/>
      <c r="H34" s="2200"/>
      <c r="I34" s="2200"/>
      <c r="J34" s="2200"/>
      <c r="K34" s="2200"/>
      <c r="L34" s="2200"/>
      <c r="M34" s="92"/>
      <c r="N34" s="92"/>
      <c r="O34" s="92"/>
      <c r="P34" s="136"/>
      <c r="Q34" s="92"/>
      <c r="R34" s="92"/>
      <c r="S34" s="92"/>
    </row>
    <row r="35" spans="1:19" s="43" customFormat="1" ht="26.25" customHeight="1">
      <c r="A35" s="92"/>
      <c r="B35" s="2204" t="s">
        <v>1294</v>
      </c>
      <c r="C35" s="2204"/>
      <c r="D35" s="2204"/>
      <c r="E35" s="2204"/>
      <c r="F35" s="2204"/>
      <c r="G35" s="2204"/>
      <c r="H35" s="2204"/>
      <c r="I35" s="2204"/>
      <c r="J35" s="2204"/>
      <c r="K35" s="2204"/>
      <c r="L35" s="2204"/>
      <c r="M35" s="92"/>
      <c r="N35" s="92"/>
      <c r="O35" s="92"/>
      <c r="P35" s="92"/>
      <c r="Q35" s="92"/>
      <c r="R35" s="92"/>
      <c r="S35" s="92"/>
    </row>
    <row r="36" spans="1:19" s="43" customFormat="1">
      <c r="A36" s="92"/>
      <c r="B36" s="2201" t="s">
        <v>1295</v>
      </c>
      <c r="C36" s="2201"/>
      <c r="D36" s="2201"/>
      <c r="E36" s="2201"/>
      <c r="F36" s="2201"/>
      <c r="G36" s="2201"/>
      <c r="H36" s="2201"/>
      <c r="I36" s="138"/>
      <c r="J36" s="138"/>
      <c r="K36" s="138"/>
      <c r="L36" s="138"/>
      <c r="M36" s="92"/>
      <c r="N36" s="92"/>
      <c r="O36" s="92"/>
      <c r="P36" s="92"/>
      <c r="Q36" s="92"/>
      <c r="R36" s="92"/>
      <c r="S36" s="92"/>
    </row>
    <row r="37" spans="1:19" s="43" customFormat="1" ht="12.75" customHeight="1">
      <c r="A37" s="92"/>
      <c r="B37" s="2199" t="s">
        <v>1296</v>
      </c>
      <c r="C37" s="2199"/>
      <c r="D37" s="2199"/>
      <c r="E37" s="2199"/>
      <c r="F37" s="2199"/>
      <c r="G37" s="2199"/>
      <c r="H37" s="2199"/>
      <c r="I37" s="2199"/>
      <c r="J37" s="2199"/>
      <c r="K37" s="2199"/>
      <c r="L37" s="2199"/>
      <c r="M37" s="92"/>
      <c r="N37" s="92"/>
      <c r="O37" s="92"/>
      <c r="P37" s="136"/>
      <c r="Q37" s="92"/>
      <c r="R37" s="92"/>
      <c r="S37" s="92"/>
    </row>
    <row r="38" spans="1:19" s="43" customFormat="1" ht="7.35" customHeight="1">
      <c r="A38" s="92"/>
      <c r="B38" s="189"/>
      <c r="C38" s="188"/>
      <c r="D38" s="188"/>
      <c r="E38" s="188"/>
      <c r="F38" s="188"/>
      <c r="G38" s="188"/>
      <c r="H38" s="188"/>
      <c r="I38" s="138"/>
      <c r="J38" s="138"/>
      <c r="K38" s="138"/>
      <c r="L38" s="138"/>
      <c r="M38" s="92"/>
      <c r="N38" s="92"/>
      <c r="O38" s="92"/>
      <c r="P38" s="92"/>
      <c r="Q38" s="92"/>
      <c r="R38" s="92"/>
      <c r="S38" s="92"/>
    </row>
    <row r="39" spans="1:19" s="43" customFormat="1" ht="24.6" hidden="1" customHeight="1">
      <c r="A39" s="92"/>
    </row>
    <row r="40" spans="1:19" s="43" customFormat="1" ht="24.6" hidden="1" customHeight="1">
      <c r="A40" s="92"/>
    </row>
    <row r="41" spans="1:19" s="43" customFormat="1" ht="24.6" hidden="1" customHeight="1">
      <c r="A41" s="92"/>
      <c r="C41" s="51"/>
      <c r="D41" s="51"/>
      <c r="E41" s="51"/>
      <c r="F41" s="51"/>
      <c r="G41" s="51"/>
    </row>
    <row r="42" spans="1:19" s="43" customFormat="1" ht="24.6" hidden="1" customHeight="1">
      <c r="A42" s="92"/>
      <c r="C42" s="51"/>
      <c r="D42" s="51"/>
    </row>
    <row r="43" spans="1:19" s="43" customFormat="1" ht="24.6" hidden="1" customHeight="1">
      <c r="A43" s="92"/>
      <c r="C43" s="51"/>
      <c r="D43" s="51"/>
    </row>
    <row r="44" spans="1:19" s="43" customFormat="1" ht="24.6" hidden="1" customHeight="1">
      <c r="A44" s="92"/>
      <c r="C44" s="51"/>
      <c r="D44" s="51"/>
    </row>
    <row r="45" spans="1:19" s="43" customFormat="1" ht="24.6" hidden="1" customHeight="1">
      <c r="A45" s="92"/>
    </row>
    <row r="46" spans="1:19" s="43" customFormat="1" ht="24.6" hidden="1" customHeight="1">
      <c r="A46" s="92"/>
    </row>
    <row r="47" spans="1:19" s="43" customFormat="1" ht="24.6" hidden="1" customHeight="1">
      <c r="A47" s="92"/>
    </row>
    <row r="48" spans="1:19" s="43" customFormat="1" ht="24.6" hidden="1" customHeight="1">
      <c r="A48" s="92"/>
    </row>
    <row r="49" spans="1:5" s="43" customFormat="1" ht="24.6" hidden="1" customHeight="1">
      <c r="A49" s="92"/>
    </row>
    <row r="50" spans="1:5" s="43" customFormat="1" ht="24.6" hidden="1" customHeight="1">
      <c r="A50" s="92"/>
      <c r="B50" s="42"/>
      <c r="C50" s="42"/>
      <c r="D50" s="42"/>
      <c r="E50" s="42"/>
    </row>
    <row r="51" spans="1:5" s="43" customFormat="1" ht="24.6" hidden="1" customHeight="1">
      <c r="A51" s="92"/>
      <c r="B51" s="42"/>
      <c r="C51" s="42"/>
      <c r="D51" s="42"/>
      <c r="E51" s="42"/>
    </row>
    <row r="52" spans="1:5" s="43" customFormat="1" ht="24.6" hidden="1" customHeight="1">
      <c r="A52" s="92"/>
      <c r="B52" s="42"/>
      <c r="C52" s="42"/>
      <c r="D52" s="42"/>
      <c r="E52" s="42"/>
    </row>
    <row r="53" spans="1:5" s="43" customFormat="1" ht="24.6" hidden="1" customHeight="1">
      <c r="A53" s="92"/>
      <c r="B53" s="42"/>
      <c r="C53" s="42"/>
      <c r="D53" s="42"/>
      <c r="E53" s="42"/>
    </row>
    <row r="54" spans="1:5" s="43" customFormat="1" ht="24.6" hidden="1" customHeight="1">
      <c r="A54" s="92"/>
      <c r="B54" s="42"/>
      <c r="C54" s="42"/>
      <c r="D54" s="42"/>
      <c r="E54" s="42"/>
    </row>
    <row r="55" spans="1:5" s="43" customFormat="1" ht="24.6" hidden="1" customHeight="1">
      <c r="A55" s="92"/>
    </row>
    <row r="56" spans="1:5" s="43" customFormat="1" ht="24.6" hidden="1" customHeight="1">
      <c r="A56" s="92"/>
    </row>
    <row r="57" spans="1:5" s="43" customFormat="1" ht="24.6" hidden="1" customHeight="1">
      <c r="A57" s="92"/>
    </row>
    <row r="58" spans="1:5" s="43" customFormat="1" ht="24.6" hidden="1" customHeight="1">
      <c r="A58" s="92"/>
    </row>
    <row r="59" spans="1:5" s="43" customFormat="1" ht="24.6" hidden="1" customHeight="1">
      <c r="A59" s="92"/>
    </row>
    <row r="60" spans="1:5" s="43" customFormat="1" ht="24.6" hidden="1" customHeight="1">
      <c r="A60" s="92"/>
    </row>
    <row r="61" spans="1:5" s="43" customFormat="1" ht="24.6" hidden="1" customHeight="1">
      <c r="A61" s="92"/>
    </row>
    <row r="62" spans="1:5" s="43" customFormat="1" ht="12.75" hidden="1">
      <c r="A62" s="92"/>
    </row>
    <row r="63" spans="1:5" s="43" customFormat="1" ht="12.75" hidden="1">
      <c r="A63" s="92"/>
    </row>
    <row r="64" spans="1:5" s="43" customFormat="1" ht="12.75" hidden="1">
      <c r="A64" s="92"/>
    </row>
    <row r="65" spans="1:1" s="43" customFormat="1" ht="12.75" hidden="1">
      <c r="A65" s="92"/>
    </row>
    <row r="66" spans="1:1" s="43" customFormat="1" ht="12.75" hidden="1">
      <c r="A66" s="92"/>
    </row>
    <row r="67" spans="1:1" s="43" customFormat="1" ht="12.75" hidden="1">
      <c r="A67" s="92"/>
    </row>
    <row r="68" spans="1:1" s="43" customFormat="1" ht="12.75" hidden="1">
      <c r="A68" s="92"/>
    </row>
    <row r="69" spans="1:1" s="43" customFormat="1" ht="12.75" hidden="1">
      <c r="A69" s="92"/>
    </row>
    <row r="70" spans="1:1" s="43" customFormat="1" ht="12.75" hidden="1">
      <c r="A70" s="92"/>
    </row>
    <row r="71" spans="1:1" s="43" customFormat="1" ht="12.75" hidden="1">
      <c r="A71" s="92"/>
    </row>
    <row r="72" spans="1:1" s="43" customFormat="1" ht="12.75" hidden="1">
      <c r="A72" s="92"/>
    </row>
    <row r="73" spans="1:1" s="43" customFormat="1" ht="12.75" hidden="1">
      <c r="A73" s="92"/>
    </row>
    <row r="74" spans="1:1" s="43" customFormat="1" ht="12.75" hidden="1">
      <c r="A74" s="92"/>
    </row>
    <row r="75" spans="1:1" s="43" customFormat="1" ht="12.75" hidden="1">
      <c r="A75" s="92"/>
    </row>
    <row r="76" spans="1:1" s="43" customFormat="1" ht="12.75" hidden="1">
      <c r="A76" s="92"/>
    </row>
    <row r="77" spans="1:1" s="43" customFormat="1" ht="12.75" hidden="1">
      <c r="A77" s="92"/>
    </row>
    <row r="78" spans="1:1" s="43" customFormat="1" ht="12.75" hidden="1">
      <c r="A78" s="92"/>
    </row>
    <row r="79" spans="1:1" s="43" customFormat="1" ht="12.75" hidden="1">
      <c r="A79" s="92"/>
    </row>
    <row r="80" spans="1:1" s="43" customFormat="1" ht="12.75" hidden="1">
      <c r="A80" s="92"/>
    </row>
    <row r="81" spans="1:1" s="43" customFormat="1" ht="12.75" hidden="1">
      <c r="A81" s="92"/>
    </row>
    <row r="82" spans="1:1" s="43" customFormat="1" ht="12.75" hidden="1">
      <c r="A82" s="92"/>
    </row>
    <row r="83" spans="1:1" s="43" customFormat="1" ht="12.75" hidden="1">
      <c r="A83" s="92"/>
    </row>
    <row r="84" spans="1:1" s="43" customFormat="1" ht="12.75" hidden="1">
      <c r="A84" s="92"/>
    </row>
    <row r="85" spans="1:1" s="43" customFormat="1" ht="12.75" hidden="1">
      <c r="A85" s="92"/>
    </row>
    <row r="86" spans="1:1" s="43" customFormat="1" ht="12.75" hidden="1">
      <c r="A86" s="92"/>
    </row>
    <row r="87" spans="1:1" s="43" customFormat="1" ht="12.75" hidden="1">
      <c r="A87" s="92"/>
    </row>
    <row r="88" spans="1:1" s="43" customFormat="1" ht="12.75" hidden="1">
      <c r="A88" s="92"/>
    </row>
    <row r="89" spans="1:1" s="43" customFormat="1" ht="12.75" hidden="1">
      <c r="A89" s="92"/>
    </row>
    <row r="90" spans="1:1" s="43" customFormat="1" ht="12.75" hidden="1">
      <c r="A90" s="92"/>
    </row>
    <row r="91" spans="1:1" s="43" customFormat="1" ht="12.75" hidden="1">
      <c r="A91" s="92"/>
    </row>
    <row r="92" spans="1:1" s="43" customFormat="1" ht="12.75" hidden="1">
      <c r="A92" s="92"/>
    </row>
    <row r="93" spans="1:1" s="43" customFormat="1" ht="12.75" hidden="1">
      <c r="A93" s="92"/>
    </row>
    <row r="94" spans="1:1" s="43" customFormat="1" ht="12.75" hidden="1">
      <c r="A94" s="92"/>
    </row>
    <row r="95" spans="1:1" s="43" customFormat="1" ht="12.75" hidden="1">
      <c r="A95" s="92"/>
    </row>
    <row r="96" spans="1:1" s="43" customFormat="1" ht="12.75" hidden="1">
      <c r="A96" s="92"/>
    </row>
    <row r="97" spans="1:1" s="43" customFormat="1" ht="12.75" hidden="1">
      <c r="A97" s="92"/>
    </row>
    <row r="98" spans="1:1" s="43" customFormat="1" ht="12.75" hidden="1">
      <c r="A98" s="92"/>
    </row>
    <row r="99" spans="1:1" s="43" customFormat="1" ht="12.75" hidden="1">
      <c r="A99" s="92"/>
    </row>
    <row r="100" spans="1:1" s="43" customFormat="1" ht="12.75" hidden="1">
      <c r="A100" s="92"/>
    </row>
    <row r="101" spans="1:1" s="43" customFormat="1" ht="12.75" hidden="1">
      <c r="A101" s="92"/>
    </row>
    <row r="102" spans="1:1" s="43" customFormat="1" ht="12.75" hidden="1">
      <c r="A102" s="92"/>
    </row>
    <row r="103" spans="1:1" s="43" customFormat="1" ht="12.75" hidden="1">
      <c r="A103" s="92"/>
    </row>
    <row r="104" spans="1:1" s="43" customFormat="1" ht="12.75" hidden="1">
      <c r="A104" s="92"/>
    </row>
    <row r="105" spans="1:1" s="43" customFormat="1" ht="12.75" hidden="1">
      <c r="A105" s="92"/>
    </row>
  </sheetData>
  <mergeCells count="17">
    <mergeCell ref="K5:K6"/>
    <mergeCell ref="L5:L6"/>
    <mergeCell ref="C34:D34"/>
    <mergeCell ref="B35:L35"/>
    <mergeCell ref="B4:B6"/>
    <mergeCell ref="C4:G4"/>
    <mergeCell ref="H4:L4"/>
    <mergeCell ref="C5:E5"/>
    <mergeCell ref="F5:F6"/>
    <mergeCell ref="G5:G6"/>
    <mergeCell ref="H5:J5"/>
    <mergeCell ref="B37:L37"/>
    <mergeCell ref="G34:H34"/>
    <mergeCell ref="K34:L34"/>
    <mergeCell ref="B36:H36"/>
    <mergeCell ref="I34:J34"/>
    <mergeCell ref="E34:F34"/>
  </mergeCells>
  <conditionalFormatting sqref="G19">
    <cfRule type="cellIs" dxfId="33" priority="1" stopIfTrue="1" operator="equal">
      <formula>"ok"</formula>
    </cfRule>
    <cfRule type="cellIs" dxfId="32" priority="2" stopIfTrue="1" operator="equal">
      <formula>"??"</formula>
    </cfRule>
  </conditionalFormatting>
  <hyperlinks>
    <hyperlink ref="B1" location="ToC!A1" display="Back to Table of Contents" xr:uid="{492D0C30-9E73-4102-85AA-D87E3C91AF38}"/>
  </hyperlinks>
  <pageMargins left="0.5" right="0.5" top="0.5" bottom="0.5" header="0.25" footer="0.3"/>
  <pageSetup scale="75" orientation="landscape" r:id="rId1"/>
  <headerFooter>
    <oddFooter>&amp;L&amp;G&amp;CSupplementary Regulatory Capital Disclosure&amp;R Page &amp;P of &amp;N</oddFooter>
  </headerFooter>
  <legacyDrawingHF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S106"/>
  <sheetViews>
    <sheetView zoomScale="115" zoomScaleNormal="115" workbookViewId="0"/>
  </sheetViews>
  <sheetFormatPr defaultColWidth="0" defaultRowHeight="12.75" zeroHeight="1"/>
  <cols>
    <col min="1" max="1" width="1.5703125" style="10" customWidth="1"/>
    <col min="2" max="2" width="22.42578125" style="10" customWidth="1"/>
    <col min="3" max="3" width="18.5703125" style="9" customWidth="1"/>
    <col min="4" max="4" width="16.5703125" style="9" customWidth="1"/>
    <col min="5" max="6" width="18.5703125" style="9" customWidth="1"/>
    <col min="7" max="7" width="17.5703125" style="9" customWidth="1"/>
    <col min="8" max="9" width="18.5703125" style="9" customWidth="1"/>
    <col min="10" max="10" width="18.5703125" style="8" customWidth="1"/>
    <col min="11" max="11" width="1.5703125" style="8" customWidth="1"/>
    <col min="12" max="12" width="0" style="8" hidden="1" customWidth="1"/>
    <col min="13" max="16384" width="8.5703125" style="8" hidden="1"/>
  </cols>
  <sheetData>
    <row r="1" spans="1:19" ht="12" customHeight="1">
      <c r="A1" s="139"/>
      <c r="B1" s="303" t="s">
        <v>127</v>
      </c>
      <c r="C1" s="140"/>
      <c r="D1" s="140"/>
      <c r="E1" s="140"/>
      <c r="F1" s="140"/>
      <c r="G1" s="140"/>
      <c r="H1" s="140"/>
      <c r="I1" s="140"/>
      <c r="J1" s="141"/>
      <c r="K1" s="141"/>
      <c r="L1" s="141"/>
      <c r="M1" s="141"/>
      <c r="N1" s="141"/>
      <c r="O1" s="141"/>
      <c r="P1" s="141"/>
      <c r="Q1" s="141"/>
      <c r="R1" s="141"/>
      <c r="S1" s="141"/>
    </row>
    <row r="2" spans="1:19" s="991" customFormat="1" ht="20.100000000000001" customHeight="1">
      <c r="A2" s="993"/>
      <c r="B2" s="1534" t="s">
        <v>1297</v>
      </c>
      <c r="C2" s="1546"/>
      <c r="D2" s="1546"/>
      <c r="E2" s="1546"/>
      <c r="F2" s="1546"/>
      <c r="G2" s="1433"/>
      <c r="H2" s="1433"/>
      <c r="I2" s="1433"/>
      <c r="J2" s="1547"/>
      <c r="K2" s="990"/>
    </row>
    <row r="3" spans="1:19">
      <c r="A3" s="825"/>
      <c r="B3" s="1548" t="s">
        <v>1278</v>
      </c>
      <c r="C3" s="836"/>
      <c r="D3" s="836"/>
      <c r="E3" s="836"/>
      <c r="F3" s="946"/>
      <c r="G3" s="836"/>
      <c r="H3" s="836"/>
      <c r="I3" s="836"/>
      <c r="J3" s="1549"/>
      <c r="K3" s="141"/>
    </row>
    <row r="4" spans="1:19" s="32" customFormat="1">
      <c r="A4" s="142"/>
      <c r="B4" s="2212" t="s">
        <v>129</v>
      </c>
      <c r="C4" s="2218" t="str">
        <f>CurrQtr</f>
        <v>Q2 2022</v>
      </c>
      <c r="D4" s="2219"/>
      <c r="E4" s="2219"/>
      <c r="F4" s="2220"/>
      <c r="G4" s="2219" t="s">
        <v>3</v>
      </c>
      <c r="H4" s="2219"/>
      <c r="I4" s="2219"/>
      <c r="J4" s="2221"/>
      <c r="K4" s="118"/>
    </row>
    <row r="5" spans="1:19" s="33" customFormat="1" ht="14.45" customHeight="1">
      <c r="A5" s="143"/>
      <c r="B5" s="2213"/>
      <c r="C5" s="1550" t="s">
        <v>1280</v>
      </c>
      <c r="D5" s="1551" t="s">
        <v>1298</v>
      </c>
      <c r="E5" s="1552" t="s">
        <v>1282</v>
      </c>
      <c r="F5" s="1553" t="s">
        <v>166</v>
      </c>
      <c r="G5" s="1551" t="s">
        <v>1280</v>
      </c>
      <c r="H5" s="1551" t="s">
        <v>1298</v>
      </c>
      <c r="I5" s="1552" t="s">
        <v>1282</v>
      </c>
      <c r="J5" s="1554" t="s">
        <v>166</v>
      </c>
      <c r="K5" s="143"/>
    </row>
    <row r="6" spans="1:19" s="32" customFormat="1">
      <c r="A6" s="144"/>
      <c r="B6" s="1555" t="s">
        <v>171</v>
      </c>
      <c r="C6" s="1556"/>
      <c r="D6" s="1557"/>
      <c r="E6" s="1557"/>
      <c r="F6" s="1558"/>
      <c r="G6" s="1559"/>
      <c r="H6" s="1557"/>
      <c r="I6" s="1557"/>
      <c r="J6" s="1560"/>
      <c r="K6" s="118"/>
    </row>
    <row r="7" spans="1:19" s="32" customFormat="1" ht="16.350000000000001" customHeight="1">
      <c r="A7" s="144"/>
      <c r="B7" s="1561" t="s">
        <v>1299</v>
      </c>
      <c r="C7" s="947">
        <v>184206</v>
      </c>
      <c r="D7" s="827">
        <v>35380</v>
      </c>
      <c r="E7" s="827">
        <v>76715</v>
      </c>
      <c r="F7" s="948">
        <v>296301</v>
      </c>
      <c r="G7" s="828">
        <v>196690</v>
      </c>
      <c r="H7" s="828">
        <v>36170</v>
      </c>
      <c r="I7" s="828">
        <v>82226</v>
      </c>
      <c r="J7" s="1562">
        <v>315086</v>
      </c>
      <c r="K7" s="118"/>
    </row>
    <row r="8" spans="1:19" s="32" customFormat="1" ht="16.350000000000001" customHeight="1">
      <c r="A8" s="144"/>
      <c r="B8" s="1563" t="s">
        <v>1300</v>
      </c>
      <c r="C8" s="947">
        <v>166191</v>
      </c>
      <c r="D8" s="827">
        <v>75518</v>
      </c>
      <c r="E8" s="827">
        <v>28084</v>
      </c>
      <c r="F8" s="948">
        <v>269793</v>
      </c>
      <c r="G8" s="828">
        <v>140605</v>
      </c>
      <c r="H8" s="828">
        <v>75956</v>
      </c>
      <c r="I8" s="828">
        <v>25206</v>
      </c>
      <c r="J8" s="1562">
        <v>241767</v>
      </c>
      <c r="K8" s="118"/>
    </row>
    <row r="9" spans="1:19" s="32" customFormat="1" ht="16.350000000000001" customHeight="1">
      <c r="A9" s="144"/>
      <c r="B9" s="1563" t="s">
        <v>1301</v>
      </c>
      <c r="C9" s="947">
        <v>24765</v>
      </c>
      <c r="D9" s="827">
        <v>5997</v>
      </c>
      <c r="E9" s="827">
        <v>5712</v>
      </c>
      <c r="F9" s="948">
        <v>36474</v>
      </c>
      <c r="G9" s="828">
        <v>18076</v>
      </c>
      <c r="H9" s="828">
        <v>3034</v>
      </c>
      <c r="I9" s="828">
        <v>5580</v>
      </c>
      <c r="J9" s="1562">
        <v>26690</v>
      </c>
      <c r="K9" s="118"/>
    </row>
    <row r="10" spans="1:19" s="36" customFormat="1" ht="16.350000000000001" customHeight="1">
      <c r="A10" s="146"/>
      <c r="B10" s="1564" t="s">
        <v>1302</v>
      </c>
      <c r="C10" s="947">
        <v>375162</v>
      </c>
      <c r="D10" s="827">
        <v>116895</v>
      </c>
      <c r="E10" s="827">
        <v>110511</v>
      </c>
      <c r="F10" s="948">
        <v>602568</v>
      </c>
      <c r="G10" s="827">
        <v>355371</v>
      </c>
      <c r="H10" s="827">
        <v>115160</v>
      </c>
      <c r="I10" s="827">
        <v>113012</v>
      </c>
      <c r="J10" s="1562">
        <v>583543</v>
      </c>
      <c r="K10" s="190"/>
    </row>
    <row r="11" spans="1:19" s="32" customFormat="1" ht="16.350000000000001" customHeight="1">
      <c r="A11" s="144"/>
      <c r="B11" s="1564"/>
      <c r="C11" s="947"/>
      <c r="D11" s="827"/>
      <c r="E11" s="827"/>
      <c r="F11" s="948"/>
      <c r="G11" s="827"/>
      <c r="H11" s="827"/>
      <c r="I11" s="827"/>
      <c r="J11" s="1562"/>
      <c r="K11" s="118"/>
    </row>
    <row r="12" spans="1:19" s="32" customFormat="1">
      <c r="A12" s="144"/>
      <c r="B12" s="1564" t="s">
        <v>1279</v>
      </c>
      <c r="C12" s="947"/>
      <c r="D12" s="827"/>
      <c r="E12" s="827"/>
      <c r="F12" s="948"/>
      <c r="G12" s="827"/>
      <c r="H12" s="827"/>
      <c r="I12" s="827"/>
      <c r="J12" s="1562"/>
      <c r="K12" s="118"/>
    </row>
    <row r="13" spans="1:19" s="32" customFormat="1" ht="16.350000000000001" customHeight="1">
      <c r="A13" s="144"/>
      <c r="B13" s="1561" t="s">
        <v>1299</v>
      </c>
      <c r="C13" s="947">
        <v>23209</v>
      </c>
      <c r="D13" s="827">
        <v>25165</v>
      </c>
      <c r="E13" s="827">
        <v>0</v>
      </c>
      <c r="F13" s="948">
        <v>48374</v>
      </c>
      <c r="G13" s="828">
        <v>25412</v>
      </c>
      <c r="H13" s="828">
        <v>24487</v>
      </c>
      <c r="I13" s="827">
        <v>0</v>
      </c>
      <c r="J13" s="1562">
        <v>49899</v>
      </c>
      <c r="K13" s="118"/>
    </row>
    <row r="14" spans="1:19" s="32" customFormat="1" ht="16.350000000000001" customHeight="1">
      <c r="A14" s="144"/>
      <c r="B14" s="1563" t="s">
        <v>1300</v>
      </c>
      <c r="C14" s="949">
        <v>264220</v>
      </c>
      <c r="D14" s="829" t="s">
        <v>987</v>
      </c>
      <c r="E14" s="827">
        <v>0</v>
      </c>
      <c r="F14" s="948">
        <v>264220</v>
      </c>
      <c r="G14" s="830">
        <v>256766</v>
      </c>
      <c r="H14" s="830" t="s">
        <v>987</v>
      </c>
      <c r="I14" s="827">
        <v>0</v>
      </c>
      <c r="J14" s="1562">
        <v>256766</v>
      </c>
      <c r="K14" s="118"/>
    </row>
    <row r="15" spans="1:19" s="32" customFormat="1" ht="16.350000000000001" customHeight="1">
      <c r="A15" s="144"/>
      <c r="B15" s="1563" t="s">
        <v>1301</v>
      </c>
      <c r="C15" s="949">
        <v>16529</v>
      </c>
      <c r="D15" s="829" t="s">
        <v>987</v>
      </c>
      <c r="E15" s="827">
        <v>0</v>
      </c>
      <c r="F15" s="948">
        <v>16529</v>
      </c>
      <c r="G15" s="830">
        <v>16631</v>
      </c>
      <c r="H15" s="830" t="s">
        <v>987</v>
      </c>
      <c r="I15" s="827">
        <v>0</v>
      </c>
      <c r="J15" s="1562">
        <v>16631</v>
      </c>
      <c r="K15" s="118"/>
    </row>
    <row r="16" spans="1:19" s="32" customFormat="1" ht="16.350000000000001" customHeight="1">
      <c r="A16" s="144"/>
      <c r="B16" s="1563" t="s">
        <v>1303</v>
      </c>
      <c r="C16" s="947">
        <v>38707</v>
      </c>
      <c r="D16" s="827">
        <v>29156</v>
      </c>
      <c r="E16" s="827">
        <v>0</v>
      </c>
      <c r="F16" s="948">
        <v>67863</v>
      </c>
      <c r="G16" s="828">
        <v>37717</v>
      </c>
      <c r="H16" s="828">
        <v>28507</v>
      </c>
      <c r="I16" s="827">
        <v>0</v>
      </c>
      <c r="J16" s="1562">
        <v>66224</v>
      </c>
      <c r="K16" s="118"/>
    </row>
    <row r="17" spans="1:11" s="36" customFormat="1" ht="16.350000000000001" customHeight="1">
      <c r="A17" s="146"/>
      <c r="B17" s="1564" t="s">
        <v>1304</v>
      </c>
      <c r="C17" s="947">
        <v>342665</v>
      </c>
      <c r="D17" s="827">
        <v>54321</v>
      </c>
      <c r="E17" s="827">
        <v>0</v>
      </c>
      <c r="F17" s="948">
        <v>396986</v>
      </c>
      <c r="G17" s="827">
        <v>336526</v>
      </c>
      <c r="H17" s="827">
        <v>52994</v>
      </c>
      <c r="I17" s="827">
        <v>0</v>
      </c>
      <c r="J17" s="1562">
        <v>389520</v>
      </c>
      <c r="K17" s="190"/>
    </row>
    <row r="18" spans="1:11" s="32" customFormat="1">
      <c r="A18" s="144"/>
      <c r="B18" s="1565"/>
      <c r="C18" s="950"/>
      <c r="D18" s="831"/>
      <c r="E18" s="831"/>
      <c r="F18" s="951"/>
      <c r="G18" s="831"/>
      <c r="H18" s="831"/>
      <c r="I18" s="831"/>
      <c r="J18" s="1566"/>
      <c r="K18" s="118"/>
    </row>
    <row r="19" spans="1:11" s="32" customFormat="1" ht="16.350000000000001" customHeight="1">
      <c r="A19" s="144"/>
      <c r="B19" s="1567" t="s">
        <v>166</v>
      </c>
      <c r="C19" s="952">
        <v>717827</v>
      </c>
      <c r="D19" s="832">
        <v>171216</v>
      </c>
      <c r="E19" s="832">
        <v>110511</v>
      </c>
      <c r="F19" s="953">
        <v>999554</v>
      </c>
      <c r="G19" s="832">
        <v>691897</v>
      </c>
      <c r="H19" s="832">
        <v>168154</v>
      </c>
      <c r="I19" s="832">
        <v>113012</v>
      </c>
      <c r="J19" s="1568">
        <v>973063</v>
      </c>
      <c r="K19" s="118"/>
    </row>
    <row r="20" spans="1:11" s="32" customFormat="1" ht="23.85" customHeight="1">
      <c r="A20" s="144"/>
      <c r="B20" s="145"/>
      <c r="C20" s="151"/>
      <c r="D20" s="152"/>
      <c r="E20" s="152"/>
      <c r="F20" s="153"/>
      <c r="G20" s="154"/>
      <c r="H20" s="154"/>
      <c r="I20" s="154"/>
      <c r="J20" s="154"/>
      <c r="K20" s="118"/>
    </row>
    <row r="21" spans="1:11" s="33" customFormat="1" ht="26.85" customHeight="1">
      <c r="A21" s="143"/>
      <c r="B21" s="1758" t="s">
        <v>129</v>
      </c>
      <c r="C21" s="1781" t="s">
        <v>130</v>
      </c>
      <c r="D21" s="1569"/>
      <c r="E21" s="1781" t="s">
        <v>131</v>
      </c>
      <c r="F21" s="1569"/>
      <c r="G21" s="1781" t="s">
        <v>132</v>
      </c>
      <c r="H21" s="1569"/>
      <c r="I21" s="1781" t="s">
        <v>133</v>
      </c>
      <c r="J21" s="1570"/>
      <c r="K21" s="143"/>
    </row>
    <row r="22" spans="1:11" s="32" customFormat="1" ht="14.85" customHeight="1">
      <c r="A22" s="144"/>
      <c r="B22" s="1571" t="s">
        <v>171</v>
      </c>
      <c r="C22" s="1782"/>
      <c r="D22" s="833"/>
      <c r="E22" s="1782"/>
      <c r="F22" s="833"/>
      <c r="G22" s="1782"/>
      <c r="H22" s="833"/>
      <c r="I22" s="1782"/>
      <c r="J22" s="1572"/>
      <c r="K22" s="118"/>
    </row>
    <row r="23" spans="1:11" s="32" customFormat="1" ht="16.350000000000001" customHeight="1">
      <c r="A23" s="144"/>
      <c r="B23" s="1561" t="s">
        <v>1299</v>
      </c>
      <c r="C23" s="1783">
        <v>290050</v>
      </c>
      <c r="D23" s="827"/>
      <c r="E23" s="1783">
        <v>288279</v>
      </c>
      <c r="F23" s="827"/>
      <c r="G23" s="1783">
        <v>267498</v>
      </c>
      <c r="H23" s="827"/>
      <c r="I23" s="1783">
        <v>310970</v>
      </c>
      <c r="J23" s="1562"/>
      <c r="K23" s="118"/>
    </row>
    <row r="24" spans="1:11" s="32" customFormat="1" ht="16.350000000000001" customHeight="1">
      <c r="A24" s="144"/>
      <c r="B24" s="1563" t="s">
        <v>1300</v>
      </c>
      <c r="C24" s="1783">
        <v>230974</v>
      </c>
      <c r="D24" s="827"/>
      <c r="E24" s="1783">
        <v>226012</v>
      </c>
      <c r="F24" s="827"/>
      <c r="G24" s="1783">
        <v>229644</v>
      </c>
      <c r="H24" s="827"/>
      <c r="I24" s="1783">
        <v>228208</v>
      </c>
      <c r="J24" s="1562"/>
      <c r="K24" s="118"/>
    </row>
    <row r="25" spans="1:11" s="32" customFormat="1" ht="16.350000000000001" customHeight="1">
      <c r="A25" s="144"/>
      <c r="B25" s="1563" t="s">
        <v>1301</v>
      </c>
      <c r="C25" s="1783">
        <v>26540</v>
      </c>
      <c r="D25" s="827"/>
      <c r="E25" s="1783">
        <v>28542</v>
      </c>
      <c r="F25" s="827"/>
      <c r="G25" s="1783">
        <v>29511</v>
      </c>
      <c r="H25" s="827"/>
      <c r="I25" s="1783">
        <v>28453</v>
      </c>
      <c r="J25" s="1562"/>
      <c r="K25" s="118"/>
    </row>
    <row r="26" spans="1:11" s="36" customFormat="1" ht="16.350000000000001" customHeight="1">
      <c r="A26" s="146"/>
      <c r="B26" s="1564" t="s">
        <v>1302</v>
      </c>
      <c r="C26" s="1783">
        <v>547564</v>
      </c>
      <c r="D26" s="827"/>
      <c r="E26" s="1783">
        <v>542833</v>
      </c>
      <c r="F26" s="827"/>
      <c r="G26" s="1783">
        <v>526653</v>
      </c>
      <c r="H26" s="827"/>
      <c r="I26" s="1783">
        <v>567631</v>
      </c>
      <c r="J26" s="1562"/>
      <c r="K26" s="190"/>
    </row>
    <row r="27" spans="1:11" s="32" customFormat="1" ht="16.350000000000001" customHeight="1">
      <c r="A27" s="144"/>
      <c r="B27" s="1564"/>
      <c r="C27" s="1783"/>
      <c r="D27" s="827"/>
      <c r="E27" s="1783"/>
      <c r="F27" s="827"/>
      <c r="G27" s="1783"/>
      <c r="H27" s="827"/>
      <c r="I27" s="1783"/>
      <c r="J27" s="1562"/>
      <c r="K27" s="118"/>
    </row>
    <row r="28" spans="1:11" s="32" customFormat="1" ht="14.85" customHeight="1">
      <c r="A28" s="144"/>
      <c r="B28" s="1564" t="s">
        <v>1279</v>
      </c>
      <c r="C28" s="1783"/>
      <c r="D28" s="827"/>
      <c r="E28" s="1783"/>
      <c r="F28" s="827"/>
      <c r="G28" s="1783"/>
      <c r="H28" s="827"/>
      <c r="I28" s="1783"/>
      <c r="J28" s="1562"/>
      <c r="K28" s="118"/>
    </row>
    <row r="29" spans="1:11" s="32" customFormat="1" ht="16.350000000000001" customHeight="1">
      <c r="A29" s="144"/>
      <c r="B29" s="1561" t="s">
        <v>1299</v>
      </c>
      <c r="C29" s="1783">
        <v>49980</v>
      </c>
      <c r="D29" s="827"/>
      <c r="E29" s="1783">
        <v>48147</v>
      </c>
      <c r="F29" s="827"/>
      <c r="G29" s="1783">
        <v>47909</v>
      </c>
      <c r="H29" s="827"/>
      <c r="I29" s="1783">
        <v>52913</v>
      </c>
      <c r="J29" s="1562"/>
      <c r="K29" s="118"/>
    </row>
    <row r="30" spans="1:11" s="32" customFormat="1" ht="16.350000000000001" customHeight="1">
      <c r="A30" s="144"/>
      <c r="B30" s="1563" t="s">
        <v>1300</v>
      </c>
      <c r="C30" s="1784">
        <v>249195</v>
      </c>
      <c r="D30" s="829"/>
      <c r="E30" s="1784">
        <v>242214</v>
      </c>
      <c r="F30" s="829"/>
      <c r="G30" s="1784">
        <v>229994</v>
      </c>
      <c r="H30" s="829"/>
      <c r="I30" s="1784">
        <v>221586</v>
      </c>
      <c r="J30" s="1562"/>
      <c r="K30" s="118"/>
    </row>
    <row r="31" spans="1:11" s="32" customFormat="1" ht="16.350000000000001" customHeight="1">
      <c r="A31" s="144"/>
      <c r="B31" s="1563" t="s">
        <v>1301</v>
      </c>
      <c r="C31" s="1784">
        <v>16230</v>
      </c>
      <c r="D31" s="829"/>
      <c r="E31" s="1784">
        <v>16163</v>
      </c>
      <c r="F31" s="829"/>
      <c r="G31" s="1784">
        <v>16494</v>
      </c>
      <c r="H31" s="829"/>
      <c r="I31" s="1784">
        <v>14944</v>
      </c>
      <c r="J31" s="1562"/>
      <c r="K31" s="118"/>
    </row>
    <row r="32" spans="1:11" s="32" customFormat="1" ht="16.350000000000001" customHeight="1">
      <c r="A32" s="144"/>
      <c r="B32" s="1563" t="s">
        <v>1303</v>
      </c>
      <c r="C32" s="1783">
        <v>64490</v>
      </c>
      <c r="D32" s="827"/>
      <c r="E32" s="1783">
        <v>64480</v>
      </c>
      <c r="F32" s="827"/>
      <c r="G32" s="1783">
        <v>64144</v>
      </c>
      <c r="H32" s="827"/>
      <c r="I32" s="1783">
        <v>67764</v>
      </c>
      <c r="J32" s="1562"/>
      <c r="K32" s="118"/>
    </row>
    <row r="33" spans="1:11" s="36" customFormat="1" ht="16.350000000000001" customHeight="1">
      <c r="A33" s="146"/>
      <c r="B33" s="1564" t="s">
        <v>1304</v>
      </c>
      <c r="C33" s="1783">
        <v>379895</v>
      </c>
      <c r="D33" s="827"/>
      <c r="E33" s="1783">
        <v>371004</v>
      </c>
      <c r="F33" s="827"/>
      <c r="G33" s="1783">
        <v>358541</v>
      </c>
      <c r="H33" s="827"/>
      <c r="I33" s="1783">
        <v>357207</v>
      </c>
      <c r="J33" s="1562"/>
      <c r="K33" s="190"/>
    </row>
    <row r="34" spans="1:11" s="32" customFormat="1" ht="15" customHeight="1">
      <c r="A34" s="144"/>
      <c r="B34" s="1565"/>
      <c r="C34" s="1785"/>
      <c r="D34" s="831"/>
      <c r="E34" s="1785"/>
      <c r="F34" s="831"/>
      <c r="G34" s="1785"/>
      <c r="H34" s="831"/>
      <c r="I34" s="1785"/>
      <c r="J34" s="1566"/>
      <c r="K34" s="118"/>
    </row>
    <row r="35" spans="1:11" s="32" customFormat="1" ht="16.350000000000001" customHeight="1">
      <c r="A35" s="144"/>
      <c r="B35" s="1567" t="s">
        <v>166</v>
      </c>
      <c r="C35" s="1786">
        <v>927459</v>
      </c>
      <c r="D35" s="832"/>
      <c r="E35" s="1786">
        <v>913837</v>
      </c>
      <c r="F35" s="832"/>
      <c r="G35" s="1786">
        <v>885194</v>
      </c>
      <c r="H35" s="832"/>
      <c r="I35" s="1786">
        <v>924838</v>
      </c>
      <c r="J35" s="1568"/>
      <c r="K35" s="118"/>
    </row>
    <row r="36" spans="1:11" s="32" customFormat="1" ht="8.85" customHeight="1">
      <c r="A36" s="144"/>
      <c r="B36" s="147"/>
      <c r="C36" s="148"/>
      <c r="D36" s="148"/>
      <c r="E36" s="148"/>
      <c r="F36" s="148"/>
      <c r="G36" s="148"/>
      <c r="H36" s="148"/>
      <c r="I36" s="149"/>
      <c r="J36" s="118"/>
      <c r="K36" s="118"/>
    </row>
    <row r="37" spans="1:11" s="32" customFormat="1" ht="13.5" customHeight="1">
      <c r="A37" s="150"/>
      <c r="B37" s="2216" t="s">
        <v>1305</v>
      </c>
      <c r="C37" s="2217"/>
      <c r="D37" s="2217"/>
      <c r="E37" s="2217"/>
      <c r="F37" s="2217"/>
      <c r="G37" s="2217"/>
      <c r="H37" s="2217"/>
      <c r="I37" s="2217"/>
      <c r="J37" s="2217"/>
      <c r="K37" s="118"/>
    </row>
    <row r="38" spans="1:11" s="32" customFormat="1" ht="13.5" customHeight="1">
      <c r="A38" s="150"/>
      <c r="B38" s="2216" t="s">
        <v>1306</v>
      </c>
      <c r="C38" s="2217"/>
      <c r="D38" s="2217"/>
      <c r="E38" s="2217"/>
      <c r="F38" s="2217"/>
      <c r="G38" s="2217"/>
      <c r="H38" s="2217"/>
      <c r="I38" s="2217"/>
      <c r="J38" s="2217"/>
      <c r="K38" s="118"/>
    </row>
    <row r="39" spans="1:11" s="32" customFormat="1" ht="13.5" customHeight="1">
      <c r="A39" s="150"/>
      <c r="B39" s="2216" t="s">
        <v>1307</v>
      </c>
      <c r="C39" s="2217"/>
      <c r="D39" s="2217"/>
      <c r="E39" s="2217"/>
      <c r="F39" s="2217"/>
      <c r="G39" s="2217"/>
      <c r="H39" s="2217"/>
      <c r="I39" s="2217"/>
      <c r="J39" s="2217"/>
      <c r="K39" s="118"/>
    </row>
    <row r="40" spans="1:11" s="32" customFormat="1" ht="13.5" customHeight="1">
      <c r="A40" s="150"/>
      <c r="B40" s="2216" t="s">
        <v>1308</v>
      </c>
      <c r="C40" s="2217"/>
      <c r="D40" s="2217"/>
      <c r="E40" s="2217"/>
      <c r="F40" s="2217"/>
      <c r="G40" s="2217"/>
      <c r="H40" s="2217"/>
      <c r="I40" s="2217"/>
      <c r="J40" s="2217"/>
      <c r="K40" s="118"/>
    </row>
    <row r="41" spans="1:11" s="32" customFormat="1" ht="8.1" customHeight="1">
      <c r="A41" s="144"/>
      <c r="B41" s="144"/>
      <c r="C41" s="191"/>
      <c r="D41" s="192"/>
      <c r="E41" s="191"/>
      <c r="F41" s="191"/>
      <c r="G41" s="191"/>
      <c r="H41" s="191"/>
      <c r="I41" s="191"/>
      <c r="J41" s="118"/>
      <c r="K41" s="118"/>
    </row>
    <row r="42" spans="1:11" s="32" customFormat="1" hidden="1">
      <c r="A42" s="34"/>
      <c r="B42" s="34"/>
      <c r="C42" s="37"/>
      <c r="D42" s="38"/>
      <c r="E42" s="37"/>
      <c r="F42" s="37"/>
      <c r="G42" s="37"/>
      <c r="H42" s="37"/>
      <c r="I42" s="37"/>
    </row>
    <row r="43" spans="1:11" s="32" customFormat="1" hidden="1">
      <c r="A43" s="34"/>
      <c r="B43" s="34"/>
      <c r="D43" s="38"/>
      <c r="E43" s="37"/>
      <c r="F43" s="37"/>
      <c r="G43" s="37"/>
      <c r="H43" s="37"/>
      <c r="I43" s="37"/>
    </row>
    <row r="44" spans="1:11" s="32" customFormat="1" hidden="1">
      <c r="A44" s="34"/>
      <c r="B44" s="34"/>
      <c r="C44" s="37"/>
      <c r="D44" s="39"/>
      <c r="E44" s="39"/>
      <c r="F44" s="37"/>
      <c r="G44" s="37"/>
      <c r="H44" s="37"/>
      <c r="I44" s="37"/>
    </row>
    <row r="45" spans="1:11" s="32" customFormat="1" hidden="1">
      <c r="A45" s="34"/>
      <c r="B45" s="34"/>
      <c r="C45" s="37"/>
      <c r="D45" s="2214"/>
      <c r="E45" s="2215"/>
      <c r="F45" s="37"/>
      <c r="G45" s="37"/>
      <c r="H45" s="37"/>
      <c r="I45" s="37"/>
    </row>
    <row r="46" spans="1:11" s="32" customFormat="1" hidden="1">
      <c r="A46" s="34"/>
      <c r="B46" s="34"/>
      <c r="C46" s="37"/>
      <c r="D46" s="37"/>
      <c r="E46" s="37"/>
      <c r="F46" s="37"/>
      <c r="G46" s="37"/>
      <c r="H46" s="37"/>
      <c r="I46" s="37"/>
    </row>
    <row r="47" spans="1:11" s="32" customFormat="1" hidden="1">
      <c r="A47" s="34"/>
      <c r="B47" s="34"/>
      <c r="C47" s="37"/>
      <c r="D47" s="37"/>
      <c r="E47" s="37"/>
      <c r="F47" s="37"/>
      <c r="G47" s="37"/>
      <c r="H47" s="37"/>
      <c r="I47" s="37"/>
    </row>
    <row r="48" spans="1:11" s="32" customFormat="1" hidden="1">
      <c r="A48" s="34"/>
      <c r="B48" s="34"/>
      <c r="C48" s="37"/>
      <c r="D48" s="37"/>
      <c r="E48" s="37"/>
      <c r="F48" s="37"/>
      <c r="G48" s="37"/>
      <c r="H48" s="37"/>
      <c r="I48" s="37"/>
    </row>
    <row r="49" spans="1:9" s="32" customFormat="1" hidden="1">
      <c r="A49" s="34"/>
      <c r="B49" s="34"/>
      <c r="C49" s="37"/>
      <c r="D49" s="37"/>
      <c r="E49" s="37"/>
      <c r="F49" s="37"/>
      <c r="G49" s="37"/>
      <c r="H49" s="37"/>
      <c r="I49" s="37"/>
    </row>
    <row r="50" spans="1:9" s="32" customFormat="1" hidden="1">
      <c r="A50" s="34"/>
      <c r="B50" s="34"/>
      <c r="C50" s="37"/>
      <c r="D50" s="37"/>
      <c r="E50" s="37"/>
      <c r="F50" s="37"/>
      <c r="G50" s="37"/>
      <c r="H50" s="37"/>
      <c r="I50" s="37"/>
    </row>
    <row r="51" spans="1:9" s="32" customFormat="1" hidden="1">
      <c r="A51" s="34"/>
      <c r="B51" s="34"/>
      <c r="C51" s="37"/>
      <c r="D51" s="37"/>
      <c r="E51" s="37"/>
      <c r="F51" s="37"/>
      <c r="G51" s="37"/>
      <c r="H51" s="37"/>
      <c r="I51" s="37"/>
    </row>
    <row r="52" spans="1:9" s="32" customFormat="1" hidden="1">
      <c r="A52" s="34"/>
      <c r="B52" s="34"/>
      <c r="C52" s="37"/>
      <c r="D52" s="37"/>
      <c r="E52" s="37"/>
      <c r="F52" s="37"/>
      <c r="G52" s="37"/>
      <c r="H52" s="37"/>
      <c r="I52" s="37"/>
    </row>
    <row r="53" spans="1:9" s="32" customFormat="1" hidden="1">
      <c r="A53" s="34"/>
      <c r="B53" s="34"/>
      <c r="C53" s="37"/>
      <c r="D53" s="37"/>
      <c r="E53" s="37"/>
      <c r="F53" s="37"/>
      <c r="G53" s="37"/>
      <c r="H53" s="37"/>
      <c r="I53" s="37"/>
    </row>
    <row r="54" spans="1:9" s="32" customFormat="1" hidden="1">
      <c r="A54" s="34"/>
      <c r="B54" s="34"/>
      <c r="C54" s="37"/>
      <c r="D54" s="37"/>
      <c r="E54" s="37"/>
      <c r="F54" s="37"/>
      <c r="G54" s="37"/>
      <c r="H54" s="37"/>
      <c r="I54" s="37"/>
    </row>
    <row r="55" spans="1:9" s="32" customFormat="1" hidden="1">
      <c r="A55" s="34"/>
      <c r="B55" s="34"/>
      <c r="C55" s="37"/>
      <c r="D55" s="37"/>
      <c r="E55" s="37"/>
      <c r="F55" s="37"/>
      <c r="G55" s="37"/>
      <c r="H55" s="37"/>
      <c r="I55" s="37"/>
    </row>
    <row r="56" spans="1:9" s="32" customFormat="1" hidden="1">
      <c r="A56" s="34"/>
      <c r="B56" s="34"/>
      <c r="C56" s="37"/>
      <c r="D56" s="37"/>
      <c r="E56" s="37"/>
      <c r="F56" s="37"/>
      <c r="G56" s="37"/>
      <c r="H56" s="37"/>
      <c r="I56" s="37"/>
    </row>
    <row r="57" spans="1:9" s="32" customFormat="1" hidden="1">
      <c r="A57" s="34"/>
      <c r="B57" s="34"/>
      <c r="C57" s="37"/>
      <c r="D57" s="37"/>
      <c r="E57" s="37"/>
      <c r="F57" s="37"/>
      <c r="G57" s="37"/>
      <c r="H57" s="37"/>
      <c r="I57" s="37"/>
    </row>
    <row r="58" spans="1:9" s="32" customFormat="1" hidden="1">
      <c r="A58" s="34"/>
      <c r="B58" s="34"/>
      <c r="C58" s="37"/>
      <c r="D58" s="37"/>
      <c r="E58" s="37"/>
      <c r="F58" s="37"/>
      <c r="G58" s="37"/>
      <c r="H58" s="37"/>
      <c r="I58" s="37"/>
    </row>
    <row r="59" spans="1:9" s="32" customFormat="1" hidden="1">
      <c r="A59" s="34"/>
      <c r="B59" s="34"/>
      <c r="C59" s="37"/>
      <c r="D59" s="37"/>
      <c r="E59" s="37"/>
      <c r="F59" s="37"/>
      <c r="G59" s="37"/>
      <c r="H59" s="37"/>
      <c r="I59" s="37"/>
    </row>
    <row r="60" spans="1:9" s="32" customFormat="1" hidden="1">
      <c r="A60" s="34"/>
      <c r="B60" s="34"/>
      <c r="C60" s="37"/>
      <c r="D60" s="37"/>
      <c r="E60" s="37"/>
      <c r="F60" s="37"/>
      <c r="G60" s="37"/>
      <c r="H60" s="37"/>
      <c r="I60" s="37"/>
    </row>
    <row r="61" spans="1:9" s="32" customFormat="1" hidden="1">
      <c r="A61" s="34"/>
      <c r="B61" s="34"/>
      <c r="C61" s="37"/>
      <c r="D61" s="37"/>
      <c r="E61" s="37"/>
      <c r="F61" s="37"/>
      <c r="G61" s="37"/>
      <c r="H61" s="37"/>
      <c r="I61" s="37"/>
    </row>
    <row r="62" spans="1:9" s="32" customFormat="1" hidden="1">
      <c r="A62" s="34"/>
      <c r="B62" s="34"/>
      <c r="C62" s="37"/>
      <c r="D62" s="37"/>
      <c r="E62" s="37"/>
      <c r="F62" s="37"/>
      <c r="G62" s="37"/>
      <c r="H62" s="37"/>
      <c r="I62" s="37"/>
    </row>
    <row r="63" spans="1:9" s="32" customFormat="1" hidden="1">
      <c r="A63" s="34"/>
      <c r="B63" s="34"/>
      <c r="C63" s="37"/>
      <c r="D63" s="37"/>
      <c r="E63" s="37"/>
      <c r="F63" s="37"/>
      <c r="G63" s="37"/>
      <c r="H63" s="37"/>
      <c r="I63" s="37"/>
    </row>
    <row r="64" spans="1:9" s="32" customFormat="1" hidden="1">
      <c r="A64" s="34"/>
      <c r="B64" s="34"/>
      <c r="C64" s="37"/>
      <c r="D64" s="37"/>
      <c r="E64" s="37"/>
      <c r="F64" s="37"/>
      <c r="G64" s="37"/>
      <c r="H64" s="37"/>
      <c r="I64" s="37"/>
    </row>
    <row r="65" spans="1:9" s="32" customFormat="1" hidden="1">
      <c r="A65" s="34"/>
      <c r="B65" s="34"/>
      <c r="C65" s="37"/>
      <c r="D65" s="37"/>
      <c r="E65" s="37"/>
      <c r="F65" s="37"/>
      <c r="G65" s="37"/>
      <c r="H65" s="37"/>
      <c r="I65" s="37"/>
    </row>
    <row r="66" spans="1:9" s="32" customFormat="1" hidden="1">
      <c r="A66" s="34"/>
      <c r="B66" s="34"/>
      <c r="C66" s="37"/>
      <c r="D66" s="37"/>
      <c r="E66" s="37"/>
      <c r="F66" s="37"/>
      <c r="G66" s="37"/>
      <c r="H66" s="37"/>
      <c r="I66" s="37"/>
    </row>
    <row r="67" spans="1:9" s="32" customFormat="1" hidden="1">
      <c r="A67" s="34"/>
      <c r="B67" s="34"/>
      <c r="C67" s="37"/>
      <c r="D67" s="37"/>
      <c r="E67" s="37"/>
      <c r="F67" s="37"/>
      <c r="G67" s="37"/>
      <c r="H67" s="37"/>
      <c r="I67" s="37"/>
    </row>
    <row r="68" spans="1:9" s="32" customFormat="1" hidden="1">
      <c r="A68" s="34"/>
      <c r="B68" s="34"/>
      <c r="C68" s="37"/>
      <c r="D68" s="37"/>
      <c r="E68" s="37"/>
      <c r="F68" s="37"/>
      <c r="G68" s="37"/>
      <c r="H68" s="37"/>
      <c r="I68" s="37"/>
    </row>
    <row r="69" spans="1:9" s="32" customFormat="1" hidden="1">
      <c r="A69" s="34"/>
      <c r="B69" s="34"/>
      <c r="C69" s="37"/>
      <c r="D69" s="37"/>
      <c r="E69" s="37"/>
      <c r="F69" s="37"/>
      <c r="G69" s="37"/>
      <c r="H69" s="37"/>
      <c r="I69" s="37"/>
    </row>
    <row r="70" spans="1:9" s="32" customFormat="1" hidden="1">
      <c r="A70" s="34"/>
      <c r="B70" s="34"/>
      <c r="C70" s="37"/>
      <c r="D70" s="37"/>
      <c r="E70" s="37"/>
      <c r="F70" s="37"/>
      <c r="G70" s="37"/>
      <c r="H70" s="37"/>
      <c r="I70" s="37"/>
    </row>
    <row r="71" spans="1:9" s="32" customFormat="1" hidden="1">
      <c r="A71" s="34"/>
      <c r="B71" s="34"/>
      <c r="C71" s="37"/>
      <c r="D71" s="37"/>
      <c r="E71" s="37"/>
      <c r="F71" s="37"/>
      <c r="G71" s="37"/>
      <c r="H71" s="37"/>
      <c r="I71" s="37"/>
    </row>
    <row r="72" spans="1:9" s="32" customFormat="1" hidden="1">
      <c r="A72" s="34"/>
      <c r="B72" s="34"/>
      <c r="C72" s="37"/>
      <c r="D72" s="37"/>
      <c r="E72" s="37"/>
      <c r="F72" s="37"/>
      <c r="G72" s="37"/>
      <c r="H72" s="37"/>
      <c r="I72" s="37"/>
    </row>
    <row r="73" spans="1:9" s="32" customFormat="1" hidden="1">
      <c r="A73" s="34"/>
      <c r="B73" s="34"/>
      <c r="C73" s="37"/>
      <c r="D73" s="37"/>
      <c r="E73" s="37"/>
      <c r="F73" s="37"/>
      <c r="G73" s="37"/>
      <c r="H73" s="37"/>
      <c r="I73" s="37"/>
    </row>
    <row r="74" spans="1:9" s="32" customFormat="1" hidden="1">
      <c r="A74" s="34"/>
      <c r="B74" s="34"/>
      <c r="C74" s="37"/>
      <c r="D74" s="37"/>
      <c r="E74" s="37"/>
      <c r="F74" s="37"/>
      <c r="G74" s="37"/>
      <c r="H74" s="37"/>
      <c r="I74" s="37"/>
    </row>
    <row r="75" spans="1:9" s="32" customFormat="1" hidden="1">
      <c r="A75" s="34"/>
      <c r="B75" s="34"/>
      <c r="C75" s="37"/>
      <c r="D75" s="37"/>
      <c r="E75" s="37"/>
      <c r="F75" s="37"/>
      <c r="G75" s="37"/>
      <c r="H75" s="37"/>
      <c r="I75" s="37"/>
    </row>
    <row r="76" spans="1:9" s="32" customFormat="1" hidden="1">
      <c r="A76" s="34"/>
      <c r="B76" s="34"/>
      <c r="C76" s="37"/>
      <c r="D76" s="37"/>
      <c r="E76" s="37"/>
      <c r="F76" s="37"/>
      <c r="G76" s="37"/>
      <c r="H76" s="37"/>
      <c r="I76" s="37"/>
    </row>
    <row r="77" spans="1:9" s="32" customFormat="1" hidden="1">
      <c r="A77" s="34"/>
      <c r="B77" s="34"/>
      <c r="C77" s="37"/>
      <c r="D77" s="37"/>
      <c r="E77" s="37"/>
      <c r="F77" s="37"/>
      <c r="G77" s="37"/>
      <c r="H77" s="37"/>
      <c r="I77" s="37"/>
    </row>
    <row r="78" spans="1:9" s="32" customFormat="1" hidden="1">
      <c r="A78" s="34"/>
      <c r="B78" s="34"/>
      <c r="C78" s="37"/>
      <c r="D78" s="37"/>
      <c r="E78" s="37"/>
      <c r="F78" s="37"/>
      <c r="G78" s="37"/>
      <c r="H78" s="37"/>
      <c r="I78" s="37"/>
    </row>
    <row r="79" spans="1:9" s="32" customFormat="1" hidden="1">
      <c r="A79" s="34"/>
      <c r="B79" s="34"/>
      <c r="C79" s="37"/>
      <c r="D79" s="37"/>
      <c r="E79" s="37"/>
      <c r="F79" s="37"/>
      <c r="G79" s="37"/>
      <c r="H79" s="37"/>
      <c r="I79" s="37"/>
    </row>
    <row r="80" spans="1:9" s="32" customFormat="1" hidden="1">
      <c r="A80" s="34"/>
      <c r="B80" s="34"/>
      <c r="C80" s="37"/>
      <c r="D80" s="37"/>
      <c r="E80" s="37"/>
      <c r="F80" s="37"/>
      <c r="G80" s="37"/>
      <c r="H80" s="37"/>
      <c r="I80" s="37"/>
    </row>
    <row r="81" spans="1:9" s="32" customFormat="1" hidden="1">
      <c r="A81" s="34"/>
      <c r="B81" s="34"/>
      <c r="C81" s="37"/>
      <c r="D81" s="37"/>
      <c r="E81" s="37"/>
      <c r="F81" s="37"/>
      <c r="G81" s="37"/>
      <c r="H81" s="37"/>
      <c r="I81" s="37"/>
    </row>
    <row r="82" spans="1:9" s="32" customFormat="1" hidden="1">
      <c r="A82" s="34"/>
      <c r="B82" s="34"/>
      <c r="C82" s="37"/>
      <c r="D82" s="37"/>
      <c r="E82" s="37"/>
      <c r="F82" s="37"/>
      <c r="G82" s="37"/>
      <c r="H82" s="37"/>
      <c r="I82" s="37"/>
    </row>
    <row r="83" spans="1:9" s="32" customFormat="1" hidden="1">
      <c r="A83" s="34"/>
      <c r="B83" s="34"/>
      <c r="C83" s="37"/>
      <c r="D83" s="37"/>
      <c r="E83" s="37"/>
      <c r="F83" s="37"/>
      <c r="G83" s="37"/>
      <c r="H83" s="37"/>
      <c r="I83" s="37"/>
    </row>
    <row r="84" spans="1:9" s="32" customFormat="1" hidden="1">
      <c r="A84" s="34"/>
      <c r="B84" s="34"/>
      <c r="C84" s="37"/>
      <c r="D84" s="37"/>
      <c r="E84" s="37"/>
      <c r="F84" s="37"/>
      <c r="G84" s="37"/>
      <c r="H84" s="37"/>
      <c r="I84" s="37"/>
    </row>
    <row r="85" spans="1:9" s="32" customFormat="1" hidden="1">
      <c r="A85" s="34"/>
      <c r="B85" s="34"/>
      <c r="C85" s="37"/>
      <c r="D85" s="37"/>
      <c r="E85" s="37"/>
      <c r="F85" s="37"/>
      <c r="G85" s="37"/>
      <c r="H85" s="37"/>
      <c r="I85" s="37"/>
    </row>
    <row r="86" spans="1:9" s="32" customFormat="1" hidden="1">
      <c r="A86" s="34"/>
      <c r="B86" s="34"/>
      <c r="C86" s="37"/>
      <c r="D86" s="37"/>
      <c r="E86" s="37"/>
      <c r="F86" s="37"/>
      <c r="G86" s="37"/>
      <c r="H86" s="37"/>
      <c r="I86" s="37"/>
    </row>
    <row r="87" spans="1:9" s="32" customFormat="1" hidden="1">
      <c r="A87" s="34"/>
      <c r="B87" s="34"/>
      <c r="C87" s="37"/>
      <c r="D87" s="37"/>
      <c r="E87" s="37"/>
      <c r="F87" s="37"/>
      <c r="G87" s="37"/>
      <c r="H87" s="37"/>
      <c r="I87" s="37"/>
    </row>
    <row r="88" spans="1:9" s="32" customFormat="1" hidden="1">
      <c r="A88" s="34"/>
      <c r="B88" s="34"/>
      <c r="C88" s="37"/>
      <c r="D88" s="37"/>
      <c r="E88" s="37"/>
      <c r="F88" s="37"/>
      <c r="G88" s="37"/>
      <c r="H88" s="37"/>
      <c r="I88" s="37"/>
    </row>
    <row r="89" spans="1:9" s="32" customFormat="1" hidden="1">
      <c r="A89" s="34"/>
      <c r="B89" s="34"/>
      <c r="C89" s="37"/>
      <c r="D89" s="37"/>
      <c r="E89" s="37"/>
      <c r="F89" s="37"/>
      <c r="G89" s="37"/>
      <c r="H89" s="37"/>
      <c r="I89" s="37"/>
    </row>
    <row r="90" spans="1:9" s="32" customFormat="1" hidden="1">
      <c r="A90" s="34"/>
      <c r="B90" s="34"/>
      <c r="C90" s="37"/>
      <c r="D90" s="37"/>
      <c r="E90" s="37"/>
      <c r="F90" s="37"/>
      <c r="G90" s="37"/>
      <c r="H90" s="37"/>
      <c r="I90" s="37"/>
    </row>
    <row r="91" spans="1:9" s="32" customFormat="1" hidden="1">
      <c r="A91" s="34"/>
      <c r="B91" s="34"/>
      <c r="C91" s="37"/>
      <c r="D91" s="37"/>
      <c r="E91" s="37"/>
      <c r="F91" s="37"/>
      <c r="G91" s="37"/>
      <c r="H91" s="37"/>
      <c r="I91" s="37"/>
    </row>
    <row r="92" spans="1:9" s="32" customFormat="1" hidden="1">
      <c r="A92" s="34"/>
      <c r="B92" s="34"/>
      <c r="C92" s="37"/>
      <c r="D92" s="37"/>
      <c r="E92" s="37"/>
      <c r="F92" s="37"/>
      <c r="G92" s="37"/>
      <c r="H92" s="37"/>
      <c r="I92" s="37"/>
    </row>
    <row r="93" spans="1:9" s="32" customFormat="1" hidden="1">
      <c r="A93" s="34"/>
      <c r="B93" s="34"/>
      <c r="C93" s="37"/>
      <c r="D93" s="37"/>
      <c r="E93" s="37"/>
      <c r="F93" s="37"/>
      <c r="G93" s="37"/>
      <c r="H93" s="37"/>
      <c r="I93" s="37"/>
    </row>
    <row r="94" spans="1:9" s="32" customFormat="1" hidden="1">
      <c r="A94" s="34"/>
      <c r="B94" s="34"/>
      <c r="C94" s="37"/>
      <c r="D94" s="37"/>
      <c r="E94" s="37"/>
      <c r="F94" s="37"/>
      <c r="G94" s="37"/>
      <c r="H94" s="37"/>
      <c r="I94" s="37"/>
    </row>
    <row r="95" spans="1:9" s="32" customFormat="1" hidden="1">
      <c r="A95" s="34"/>
      <c r="B95" s="34"/>
      <c r="C95" s="37"/>
      <c r="D95" s="37"/>
      <c r="E95" s="37"/>
      <c r="F95" s="37"/>
      <c r="G95" s="37"/>
      <c r="H95" s="37"/>
      <c r="I95" s="37"/>
    </row>
    <row r="96" spans="1:9" s="32" customFormat="1" hidden="1">
      <c r="A96" s="34"/>
      <c r="B96" s="34"/>
      <c r="C96" s="37"/>
      <c r="D96" s="37"/>
      <c r="E96" s="37"/>
      <c r="F96" s="37"/>
      <c r="G96" s="37"/>
      <c r="H96" s="37"/>
      <c r="I96" s="37"/>
    </row>
    <row r="97" spans="1:9" s="32" customFormat="1" hidden="1">
      <c r="A97" s="34"/>
      <c r="B97" s="34"/>
      <c r="C97" s="37"/>
      <c r="D97" s="37"/>
      <c r="E97" s="37"/>
      <c r="F97" s="37"/>
      <c r="G97" s="37"/>
      <c r="H97" s="37"/>
      <c r="I97" s="37"/>
    </row>
    <row r="98" spans="1:9" s="32" customFormat="1" hidden="1">
      <c r="A98" s="34"/>
      <c r="B98" s="34"/>
      <c r="C98" s="37"/>
      <c r="D98" s="37"/>
      <c r="E98" s="37"/>
      <c r="F98" s="37"/>
      <c r="G98" s="37"/>
      <c r="H98" s="37"/>
      <c r="I98" s="37"/>
    </row>
    <row r="99" spans="1:9" s="32" customFormat="1" hidden="1">
      <c r="A99" s="34"/>
      <c r="B99" s="34"/>
      <c r="C99" s="37"/>
      <c r="D99" s="37"/>
      <c r="E99" s="37"/>
      <c r="F99" s="37"/>
      <c r="G99" s="37"/>
      <c r="H99" s="37"/>
      <c r="I99" s="37"/>
    </row>
    <row r="100" spans="1:9" s="32" customFormat="1" hidden="1">
      <c r="A100" s="34"/>
      <c r="B100" s="34"/>
      <c r="C100" s="37"/>
      <c r="D100" s="37"/>
      <c r="E100" s="37"/>
      <c r="F100" s="37"/>
      <c r="G100" s="37"/>
      <c r="H100" s="37"/>
      <c r="I100" s="37"/>
    </row>
    <row r="101" spans="1:9" s="32" customFormat="1" hidden="1">
      <c r="A101" s="34"/>
      <c r="B101" s="34"/>
      <c r="C101" s="37"/>
      <c r="D101" s="37"/>
      <c r="E101" s="37"/>
      <c r="F101" s="37"/>
      <c r="G101" s="37"/>
      <c r="H101" s="37"/>
      <c r="I101" s="37"/>
    </row>
    <row r="102" spans="1:9" s="32" customFormat="1" hidden="1">
      <c r="A102" s="34"/>
      <c r="B102" s="34"/>
      <c r="C102" s="37"/>
      <c r="D102" s="37"/>
      <c r="E102" s="37"/>
      <c r="F102" s="37"/>
      <c r="G102" s="37"/>
      <c r="H102" s="37"/>
      <c r="I102" s="37"/>
    </row>
    <row r="103" spans="1:9" s="32" customFormat="1" hidden="1">
      <c r="A103" s="34"/>
      <c r="B103" s="34"/>
      <c r="C103" s="37"/>
      <c r="D103" s="37"/>
      <c r="E103" s="37"/>
      <c r="F103" s="37"/>
      <c r="G103" s="37"/>
      <c r="H103" s="37"/>
      <c r="I103" s="37"/>
    </row>
    <row r="104" spans="1:9" s="32" customFormat="1" hidden="1">
      <c r="A104" s="34"/>
      <c r="B104" s="34"/>
      <c r="C104" s="37"/>
      <c r="D104" s="37"/>
      <c r="E104" s="37"/>
      <c r="F104" s="37"/>
      <c r="G104" s="37"/>
      <c r="H104" s="37"/>
      <c r="I104" s="37"/>
    </row>
    <row r="105" spans="1:9" s="32" customFormat="1" hidden="1">
      <c r="A105" s="34"/>
      <c r="B105" s="34"/>
      <c r="C105" s="37"/>
      <c r="D105" s="37"/>
      <c r="E105" s="37"/>
      <c r="F105" s="37"/>
      <c r="G105" s="37"/>
      <c r="H105" s="37"/>
      <c r="I105" s="37"/>
    </row>
    <row r="106" spans="1:9" s="32" customFormat="1" hidden="1">
      <c r="A106" s="34"/>
      <c r="B106" s="34"/>
      <c r="C106" s="37"/>
      <c r="D106" s="37"/>
      <c r="E106" s="37"/>
      <c r="F106" s="37"/>
      <c r="G106" s="37"/>
      <c r="H106" s="37"/>
      <c r="I106" s="37"/>
    </row>
  </sheetData>
  <mergeCells count="8">
    <mergeCell ref="B4:B5"/>
    <mergeCell ref="D45:E45"/>
    <mergeCell ref="B40:J40"/>
    <mergeCell ref="B38:J38"/>
    <mergeCell ref="B39:J39"/>
    <mergeCell ref="B37:J37"/>
    <mergeCell ref="C4:F4"/>
    <mergeCell ref="G4:J4"/>
  </mergeCells>
  <conditionalFormatting sqref="I11">
    <cfRule type="cellIs" dxfId="31" priority="43" stopIfTrue="1" operator="equal">
      <formula>"ok"</formula>
    </cfRule>
    <cfRule type="cellIs" dxfId="30" priority="44" stopIfTrue="1" operator="equal">
      <formula>"??"</formula>
    </cfRule>
  </conditionalFormatting>
  <conditionalFormatting sqref="H18 H11">
    <cfRule type="cellIs" dxfId="29" priority="41" stopIfTrue="1" operator="equal">
      <formula>"ok"</formula>
    </cfRule>
    <cfRule type="cellIs" dxfId="28" priority="42" stopIfTrue="1" operator="equal">
      <formula>"??"</formula>
    </cfRule>
  </conditionalFormatting>
  <conditionalFormatting sqref="G18 G11">
    <cfRule type="cellIs" dxfId="27" priority="39" stopIfTrue="1" operator="equal">
      <formula>"ok"</formula>
    </cfRule>
    <cfRule type="cellIs" dxfId="26" priority="40" stopIfTrue="1" operator="equal">
      <formula>"??"</formula>
    </cfRule>
  </conditionalFormatting>
  <conditionalFormatting sqref="E11">
    <cfRule type="cellIs" dxfId="25" priority="37" stopIfTrue="1" operator="equal">
      <formula>"ok"</formula>
    </cfRule>
    <cfRule type="cellIs" dxfId="24" priority="38" stopIfTrue="1" operator="equal">
      <formula>"??"</formula>
    </cfRule>
  </conditionalFormatting>
  <conditionalFormatting sqref="D18 D11">
    <cfRule type="cellIs" dxfId="23" priority="35" stopIfTrue="1" operator="equal">
      <formula>"ok"</formula>
    </cfRule>
    <cfRule type="cellIs" dxfId="22" priority="36" stopIfTrue="1" operator="equal">
      <formula>"??"</formula>
    </cfRule>
  </conditionalFormatting>
  <conditionalFormatting sqref="C18 C11">
    <cfRule type="cellIs" dxfId="21" priority="33" stopIfTrue="1" operator="equal">
      <formula>"ok"</formula>
    </cfRule>
    <cfRule type="cellIs" dxfId="20" priority="34" stopIfTrue="1" operator="equal">
      <formula>"??"</formula>
    </cfRule>
  </conditionalFormatting>
  <conditionalFormatting sqref="E27">
    <cfRule type="cellIs" dxfId="19" priority="25" stopIfTrue="1" operator="equal">
      <formula>"ok"</formula>
    </cfRule>
    <cfRule type="cellIs" dxfId="18" priority="26" stopIfTrue="1" operator="equal">
      <formula>"??"</formula>
    </cfRule>
  </conditionalFormatting>
  <conditionalFormatting sqref="D34 D27">
    <cfRule type="cellIs" dxfId="17" priority="23" stopIfTrue="1" operator="equal">
      <formula>"ok"</formula>
    </cfRule>
    <cfRule type="cellIs" dxfId="16" priority="24" stopIfTrue="1" operator="equal">
      <formula>"??"</formula>
    </cfRule>
  </conditionalFormatting>
  <conditionalFormatting sqref="C34 C27">
    <cfRule type="cellIs" dxfId="15" priority="21" stopIfTrue="1" operator="equal">
      <formula>"ok"</formula>
    </cfRule>
    <cfRule type="cellIs" dxfId="14" priority="22" stopIfTrue="1" operator="equal">
      <formula>"??"</formula>
    </cfRule>
  </conditionalFormatting>
  <conditionalFormatting sqref="E34 E27">
    <cfRule type="cellIs" dxfId="13" priority="13" stopIfTrue="1" operator="equal">
      <formula>"ok"</formula>
    </cfRule>
    <cfRule type="cellIs" dxfId="12" priority="14" stopIfTrue="1" operator="equal">
      <formula>"??"</formula>
    </cfRule>
  </conditionalFormatting>
  <conditionalFormatting sqref="F34 F27">
    <cfRule type="cellIs" dxfId="11" priority="11" stopIfTrue="1" operator="equal">
      <formula>"ok"</formula>
    </cfRule>
    <cfRule type="cellIs" dxfId="10" priority="12" stopIfTrue="1" operator="equal">
      <formula>"??"</formula>
    </cfRule>
  </conditionalFormatting>
  <conditionalFormatting sqref="H34 H27">
    <cfRule type="cellIs" dxfId="9" priority="9" stopIfTrue="1" operator="equal">
      <formula>"ok"</formula>
    </cfRule>
    <cfRule type="cellIs" dxfId="8" priority="10" stopIfTrue="1" operator="equal">
      <formula>"??"</formula>
    </cfRule>
  </conditionalFormatting>
  <conditionalFormatting sqref="G27">
    <cfRule type="cellIs" dxfId="7" priority="7" stopIfTrue="1" operator="equal">
      <formula>"ok"</formula>
    </cfRule>
    <cfRule type="cellIs" dxfId="6" priority="8" stopIfTrue="1" operator="equal">
      <formula>"??"</formula>
    </cfRule>
  </conditionalFormatting>
  <conditionalFormatting sqref="G34 G27">
    <cfRule type="cellIs" dxfId="5" priority="5" stopIfTrue="1" operator="equal">
      <formula>"ok"</formula>
    </cfRule>
    <cfRule type="cellIs" dxfId="4" priority="6" stopIfTrue="1" operator="equal">
      <formula>"??"</formula>
    </cfRule>
  </conditionalFormatting>
  <conditionalFormatting sqref="I27">
    <cfRule type="cellIs" dxfId="3" priority="3" stopIfTrue="1" operator="equal">
      <formula>"ok"</formula>
    </cfRule>
    <cfRule type="cellIs" dxfId="2" priority="4" stopIfTrue="1" operator="equal">
      <formula>"??"</formula>
    </cfRule>
  </conditionalFormatting>
  <conditionalFormatting sqref="I34 I27">
    <cfRule type="cellIs" dxfId="1" priority="1" stopIfTrue="1" operator="equal">
      <formula>"ok"</formula>
    </cfRule>
    <cfRule type="cellIs" dxfId="0" priority="2" stopIfTrue="1" operator="equal">
      <formula>"??"</formula>
    </cfRule>
  </conditionalFormatting>
  <hyperlinks>
    <hyperlink ref="B1" location="ToC!A1" display="Back to Table of Contents" xr:uid="{B4D40EDF-22A1-4155-A8D3-CF0E28D716F4}"/>
  </hyperlinks>
  <pageMargins left="0.5" right="0.5" top="0.5" bottom="0.5" header="0.25" footer="0.3"/>
  <pageSetup scale="70" orientation="landscape" r:id="rId1"/>
  <headerFooter>
    <oddFooter>&amp;L&amp;G&amp;CSupplementary Regulatory Capital Disclosure&amp;R Page &amp;P of &amp;N</oddFooter>
  </headerFooter>
  <legacyDrawingHF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92D050"/>
  </sheetPr>
  <dimension ref="A1:WWD107"/>
  <sheetViews>
    <sheetView zoomScale="130" zoomScaleNormal="130" workbookViewId="0"/>
  </sheetViews>
  <sheetFormatPr defaultColWidth="0" defaultRowHeight="15.75" zeroHeight="1"/>
  <cols>
    <col min="1" max="1" width="1.5703125" style="193" customWidth="1"/>
    <col min="2" max="2" width="3.42578125" style="11" customWidth="1"/>
    <col min="3" max="3" width="20.5703125" style="11" customWidth="1"/>
    <col min="4" max="5" width="12.42578125" style="12" customWidth="1"/>
    <col min="6" max="6" width="1" style="11" customWidth="1"/>
    <col min="7" max="8" width="12.42578125" style="11" customWidth="1"/>
    <col min="9" max="9" width="1" style="11" customWidth="1"/>
    <col min="10" max="11" width="12.42578125" style="11" customWidth="1"/>
    <col min="12" max="12" width="1" style="11" customWidth="1"/>
    <col min="13" max="14" width="12.42578125" style="11" customWidth="1"/>
    <col min="15" max="15" width="1" style="11" customWidth="1"/>
    <col min="16" max="17" width="12.42578125" style="11" customWidth="1"/>
    <col min="18" max="18" width="1.42578125" style="11" customWidth="1"/>
    <col min="19" max="19" width="1.5703125" style="11" customWidth="1"/>
    <col min="20" max="257" width="20.5703125" style="11" hidden="1"/>
    <col min="258" max="258" width="3.42578125" style="11" hidden="1"/>
    <col min="259" max="259" width="20.5703125" style="11" hidden="1"/>
    <col min="260" max="261" width="14.42578125" style="11" hidden="1"/>
    <col min="262" max="262" width="1" style="11" hidden="1"/>
    <col min="263" max="264" width="14.42578125" style="11" hidden="1"/>
    <col min="265" max="265" width="1" style="11" hidden="1"/>
    <col min="266" max="267" width="14.42578125" style="11" hidden="1"/>
    <col min="268" max="268" width="1" style="11" hidden="1"/>
    <col min="269" max="270" width="14.42578125" style="11" hidden="1"/>
    <col min="271" max="271" width="1" style="11" hidden="1"/>
    <col min="272" max="273" width="14.42578125" style="11" hidden="1"/>
    <col min="274" max="274" width="1.42578125" style="11" hidden="1"/>
    <col min="275" max="275" width="2.5703125" style="11" hidden="1"/>
    <col min="276" max="513" width="20.5703125" style="11" hidden="1"/>
    <col min="514" max="514" width="3.42578125" style="11" hidden="1"/>
    <col min="515" max="515" width="20.5703125" style="11" hidden="1"/>
    <col min="516" max="517" width="14.42578125" style="11" hidden="1"/>
    <col min="518" max="518" width="1" style="11" hidden="1"/>
    <col min="519" max="520" width="14.42578125" style="11" hidden="1"/>
    <col min="521" max="521" width="1" style="11" hidden="1"/>
    <col min="522" max="523" width="14.42578125" style="11" hidden="1"/>
    <col min="524" max="524" width="1" style="11" hidden="1"/>
    <col min="525" max="526" width="14.42578125" style="11" hidden="1"/>
    <col min="527" max="527" width="1" style="11" hidden="1"/>
    <col min="528" max="529" width="14.42578125" style="11" hidden="1"/>
    <col min="530" max="530" width="1.42578125" style="11" hidden="1"/>
    <col min="531" max="531" width="2.5703125" style="11" hidden="1"/>
    <col min="532" max="769" width="20.5703125" style="11" hidden="1"/>
    <col min="770" max="770" width="3.42578125" style="11" hidden="1"/>
    <col min="771" max="771" width="20.5703125" style="11" hidden="1"/>
    <col min="772" max="773" width="14.42578125" style="11" hidden="1"/>
    <col min="774" max="774" width="1" style="11" hidden="1"/>
    <col min="775" max="776" width="14.42578125" style="11" hidden="1"/>
    <col min="777" max="777" width="1" style="11" hidden="1"/>
    <col min="778" max="779" width="14.42578125" style="11" hidden="1"/>
    <col min="780" max="780" width="1" style="11" hidden="1"/>
    <col min="781" max="782" width="14.42578125" style="11" hidden="1"/>
    <col min="783" max="783" width="1" style="11" hidden="1"/>
    <col min="784" max="785" width="14.42578125" style="11" hidden="1"/>
    <col min="786" max="786" width="1.42578125" style="11" hidden="1"/>
    <col min="787" max="787" width="2.5703125" style="11" hidden="1"/>
    <col min="788" max="1025" width="20.5703125" style="11" hidden="1"/>
    <col min="1026" max="1026" width="3.42578125" style="11" hidden="1"/>
    <col min="1027" max="1027" width="20.5703125" style="11" hidden="1"/>
    <col min="1028" max="1029" width="14.42578125" style="11" hidden="1"/>
    <col min="1030" max="1030" width="1" style="11" hidden="1"/>
    <col min="1031" max="1032" width="14.42578125" style="11" hidden="1"/>
    <col min="1033" max="1033" width="1" style="11" hidden="1"/>
    <col min="1034" max="1035" width="14.42578125" style="11" hidden="1"/>
    <col min="1036" max="1036" width="1" style="11" hidden="1"/>
    <col min="1037" max="1038" width="14.42578125" style="11" hidden="1"/>
    <col min="1039" max="1039" width="1" style="11" hidden="1"/>
    <col min="1040" max="1041" width="14.42578125" style="11" hidden="1"/>
    <col min="1042" max="1042" width="1.42578125" style="11" hidden="1"/>
    <col min="1043" max="1043" width="2.5703125" style="11" hidden="1"/>
    <col min="1044" max="1281" width="20.5703125" style="11" hidden="1"/>
    <col min="1282" max="1282" width="3.42578125" style="11" hidden="1"/>
    <col min="1283" max="1283" width="20.5703125" style="11" hidden="1"/>
    <col min="1284" max="1285" width="14.42578125" style="11" hidden="1"/>
    <col min="1286" max="1286" width="1" style="11" hidden="1"/>
    <col min="1287" max="1288" width="14.42578125" style="11" hidden="1"/>
    <col min="1289" max="1289" width="1" style="11" hidden="1"/>
    <col min="1290" max="1291" width="14.42578125" style="11" hidden="1"/>
    <col min="1292" max="1292" width="1" style="11" hidden="1"/>
    <col min="1293" max="1294" width="14.42578125" style="11" hidden="1"/>
    <col min="1295" max="1295" width="1" style="11" hidden="1"/>
    <col min="1296" max="1297" width="14.42578125" style="11" hidden="1"/>
    <col min="1298" max="1298" width="1.42578125" style="11" hidden="1"/>
    <col min="1299" max="1299" width="2.5703125" style="11" hidden="1"/>
    <col min="1300" max="1537" width="20.5703125" style="11" hidden="1"/>
    <col min="1538" max="1538" width="3.42578125" style="11" hidden="1"/>
    <col min="1539" max="1539" width="20.5703125" style="11" hidden="1"/>
    <col min="1540" max="1541" width="14.42578125" style="11" hidden="1"/>
    <col min="1542" max="1542" width="1" style="11" hidden="1"/>
    <col min="1543" max="1544" width="14.42578125" style="11" hidden="1"/>
    <col min="1545" max="1545" width="1" style="11" hidden="1"/>
    <col min="1546" max="1547" width="14.42578125" style="11" hidden="1"/>
    <col min="1548" max="1548" width="1" style="11" hidden="1"/>
    <col min="1549" max="1550" width="14.42578125" style="11" hidden="1"/>
    <col min="1551" max="1551" width="1" style="11" hidden="1"/>
    <col min="1552" max="1553" width="14.42578125" style="11" hidden="1"/>
    <col min="1554" max="1554" width="1.42578125" style="11" hidden="1"/>
    <col min="1555" max="1555" width="2.5703125" style="11" hidden="1"/>
    <col min="1556" max="1793" width="20.5703125" style="11" hidden="1"/>
    <col min="1794" max="1794" width="3.42578125" style="11" hidden="1"/>
    <col min="1795" max="1795" width="20.5703125" style="11" hidden="1"/>
    <col min="1796" max="1797" width="14.42578125" style="11" hidden="1"/>
    <col min="1798" max="1798" width="1" style="11" hidden="1"/>
    <col min="1799" max="1800" width="14.42578125" style="11" hidden="1"/>
    <col min="1801" max="1801" width="1" style="11" hidden="1"/>
    <col min="1802" max="1803" width="14.42578125" style="11" hidden="1"/>
    <col min="1804" max="1804" width="1" style="11" hidden="1"/>
    <col min="1805" max="1806" width="14.42578125" style="11" hidden="1"/>
    <col min="1807" max="1807" width="1" style="11" hidden="1"/>
    <col min="1808" max="1809" width="14.42578125" style="11" hidden="1"/>
    <col min="1810" max="1810" width="1.42578125" style="11" hidden="1"/>
    <col min="1811" max="1811" width="2.5703125" style="11" hidden="1"/>
    <col min="1812" max="2049" width="20.5703125" style="11" hidden="1"/>
    <col min="2050" max="2050" width="3.42578125" style="11" hidden="1"/>
    <col min="2051" max="2051" width="20.5703125" style="11" hidden="1"/>
    <col min="2052" max="2053" width="14.42578125" style="11" hidden="1"/>
    <col min="2054" max="2054" width="1" style="11" hidden="1"/>
    <col min="2055" max="2056" width="14.42578125" style="11" hidden="1"/>
    <col min="2057" max="2057" width="1" style="11" hidden="1"/>
    <col min="2058" max="2059" width="14.42578125" style="11" hidden="1"/>
    <col min="2060" max="2060" width="1" style="11" hidden="1"/>
    <col min="2061" max="2062" width="14.42578125" style="11" hidden="1"/>
    <col min="2063" max="2063" width="1" style="11" hidden="1"/>
    <col min="2064" max="2065" width="14.42578125" style="11" hidden="1"/>
    <col min="2066" max="2066" width="1.42578125" style="11" hidden="1"/>
    <col min="2067" max="2067" width="2.5703125" style="11" hidden="1"/>
    <col min="2068" max="2305" width="20.5703125" style="11" hidden="1"/>
    <col min="2306" max="2306" width="3.42578125" style="11" hidden="1"/>
    <col min="2307" max="2307" width="20.5703125" style="11" hidden="1"/>
    <col min="2308" max="2309" width="14.42578125" style="11" hidden="1"/>
    <col min="2310" max="2310" width="1" style="11" hidden="1"/>
    <col min="2311" max="2312" width="14.42578125" style="11" hidden="1"/>
    <col min="2313" max="2313" width="1" style="11" hidden="1"/>
    <col min="2314" max="2315" width="14.42578125" style="11" hidden="1"/>
    <col min="2316" max="2316" width="1" style="11" hidden="1"/>
    <col min="2317" max="2318" width="14.42578125" style="11" hidden="1"/>
    <col min="2319" max="2319" width="1" style="11" hidden="1"/>
    <col min="2320" max="2321" width="14.42578125" style="11" hidden="1"/>
    <col min="2322" max="2322" width="1.42578125" style="11" hidden="1"/>
    <col min="2323" max="2323" width="2.5703125" style="11" hidden="1"/>
    <col min="2324" max="2561" width="20.5703125" style="11" hidden="1"/>
    <col min="2562" max="2562" width="3.42578125" style="11" hidden="1"/>
    <col min="2563" max="2563" width="20.5703125" style="11" hidden="1"/>
    <col min="2564" max="2565" width="14.42578125" style="11" hidden="1"/>
    <col min="2566" max="2566" width="1" style="11" hidden="1"/>
    <col min="2567" max="2568" width="14.42578125" style="11" hidden="1"/>
    <col min="2569" max="2569" width="1" style="11" hidden="1"/>
    <col min="2570" max="2571" width="14.42578125" style="11" hidden="1"/>
    <col min="2572" max="2572" width="1" style="11" hidden="1"/>
    <col min="2573" max="2574" width="14.42578125" style="11" hidden="1"/>
    <col min="2575" max="2575" width="1" style="11" hidden="1"/>
    <col min="2576" max="2577" width="14.42578125" style="11" hidden="1"/>
    <col min="2578" max="2578" width="1.42578125" style="11" hidden="1"/>
    <col min="2579" max="2579" width="2.5703125" style="11" hidden="1"/>
    <col min="2580" max="2817" width="20.5703125" style="11" hidden="1"/>
    <col min="2818" max="2818" width="3.42578125" style="11" hidden="1"/>
    <col min="2819" max="2819" width="20.5703125" style="11" hidden="1"/>
    <col min="2820" max="2821" width="14.42578125" style="11" hidden="1"/>
    <col min="2822" max="2822" width="1" style="11" hidden="1"/>
    <col min="2823" max="2824" width="14.42578125" style="11" hidden="1"/>
    <col min="2825" max="2825" width="1" style="11" hidden="1"/>
    <col min="2826" max="2827" width="14.42578125" style="11" hidden="1"/>
    <col min="2828" max="2828" width="1" style="11" hidden="1"/>
    <col min="2829" max="2830" width="14.42578125" style="11" hidden="1"/>
    <col min="2831" max="2831" width="1" style="11" hidden="1"/>
    <col min="2832" max="2833" width="14.42578125" style="11" hidden="1"/>
    <col min="2834" max="2834" width="1.42578125" style="11" hidden="1"/>
    <col min="2835" max="2835" width="2.5703125" style="11" hidden="1"/>
    <col min="2836" max="3073" width="20.5703125" style="11" hidden="1"/>
    <col min="3074" max="3074" width="3.42578125" style="11" hidden="1"/>
    <col min="3075" max="3075" width="20.5703125" style="11" hidden="1"/>
    <col min="3076" max="3077" width="14.42578125" style="11" hidden="1"/>
    <col min="3078" max="3078" width="1" style="11" hidden="1"/>
    <col min="3079" max="3080" width="14.42578125" style="11" hidden="1"/>
    <col min="3081" max="3081" width="1" style="11" hidden="1"/>
    <col min="3082" max="3083" width="14.42578125" style="11" hidden="1"/>
    <col min="3084" max="3084" width="1" style="11" hidden="1"/>
    <col min="3085" max="3086" width="14.42578125" style="11" hidden="1"/>
    <col min="3087" max="3087" width="1" style="11" hidden="1"/>
    <col min="3088" max="3089" width="14.42578125" style="11" hidden="1"/>
    <col min="3090" max="3090" width="1.42578125" style="11" hidden="1"/>
    <col min="3091" max="3091" width="2.5703125" style="11" hidden="1"/>
    <col min="3092" max="3329" width="20.5703125" style="11" hidden="1"/>
    <col min="3330" max="3330" width="3.42578125" style="11" hidden="1"/>
    <col min="3331" max="3331" width="20.5703125" style="11" hidden="1"/>
    <col min="3332" max="3333" width="14.42578125" style="11" hidden="1"/>
    <col min="3334" max="3334" width="1" style="11" hidden="1"/>
    <col min="3335" max="3336" width="14.42578125" style="11" hidden="1"/>
    <col min="3337" max="3337" width="1" style="11" hidden="1"/>
    <col min="3338" max="3339" width="14.42578125" style="11" hidden="1"/>
    <col min="3340" max="3340" width="1" style="11" hidden="1"/>
    <col min="3341" max="3342" width="14.42578125" style="11" hidden="1"/>
    <col min="3343" max="3343" width="1" style="11" hidden="1"/>
    <col min="3344" max="3345" width="14.42578125" style="11" hidden="1"/>
    <col min="3346" max="3346" width="1.42578125" style="11" hidden="1"/>
    <col min="3347" max="3347" width="2.5703125" style="11" hidden="1"/>
    <col min="3348" max="3585" width="20.5703125" style="11" hidden="1"/>
    <col min="3586" max="3586" width="3.42578125" style="11" hidden="1"/>
    <col min="3587" max="3587" width="20.5703125" style="11" hidden="1"/>
    <col min="3588" max="3589" width="14.42578125" style="11" hidden="1"/>
    <col min="3590" max="3590" width="1" style="11" hidden="1"/>
    <col min="3591" max="3592" width="14.42578125" style="11" hidden="1"/>
    <col min="3593" max="3593" width="1" style="11" hidden="1"/>
    <col min="3594" max="3595" width="14.42578125" style="11" hidden="1"/>
    <col min="3596" max="3596" width="1" style="11" hidden="1"/>
    <col min="3597" max="3598" width="14.42578125" style="11" hidden="1"/>
    <col min="3599" max="3599" width="1" style="11" hidden="1"/>
    <col min="3600" max="3601" width="14.42578125" style="11" hidden="1"/>
    <col min="3602" max="3602" width="1.42578125" style="11" hidden="1"/>
    <col min="3603" max="3603" width="2.5703125" style="11" hidden="1"/>
    <col min="3604" max="3841" width="20.5703125" style="11" hidden="1"/>
    <col min="3842" max="3842" width="3.42578125" style="11" hidden="1"/>
    <col min="3843" max="3843" width="20.5703125" style="11" hidden="1"/>
    <col min="3844" max="3845" width="14.42578125" style="11" hidden="1"/>
    <col min="3846" max="3846" width="1" style="11" hidden="1"/>
    <col min="3847" max="3848" width="14.42578125" style="11" hidden="1"/>
    <col min="3849" max="3849" width="1" style="11" hidden="1"/>
    <col min="3850" max="3851" width="14.42578125" style="11" hidden="1"/>
    <col min="3852" max="3852" width="1" style="11" hidden="1"/>
    <col min="3853" max="3854" width="14.42578125" style="11" hidden="1"/>
    <col min="3855" max="3855" width="1" style="11" hidden="1"/>
    <col min="3856" max="3857" width="14.42578125" style="11" hidden="1"/>
    <col min="3858" max="3858" width="1.42578125" style="11" hidden="1"/>
    <col min="3859" max="3859" width="2.5703125" style="11" hidden="1"/>
    <col min="3860" max="4097" width="20.5703125" style="11" hidden="1"/>
    <col min="4098" max="4098" width="3.42578125" style="11" hidden="1"/>
    <col min="4099" max="4099" width="20.5703125" style="11" hidden="1"/>
    <col min="4100" max="4101" width="14.42578125" style="11" hidden="1"/>
    <col min="4102" max="4102" width="1" style="11" hidden="1"/>
    <col min="4103" max="4104" width="14.42578125" style="11" hidden="1"/>
    <col min="4105" max="4105" width="1" style="11" hidden="1"/>
    <col min="4106" max="4107" width="14.42578125" style="11" hidden="1"/>
    <col min="4108" max="4108" width="1" style="11" hidden="1"/>
    <col min="4109" max="4110" width="14.42578125" style="11" hidden="1"/>
    <col min="4111" max="4111" width="1" style="11" hidden="1"/>
    <col min="4112" max="4113" width="14.42578125" style="11" hidden="1"/>
    <col min="4114" max="4114" width="1.42578125" style="11" hidden="1"/>
    <col min="4115" max="4115" width="2.5703125" style="11" hidden="1"/>
    <col min="4116" max="4353" width="20.5703125" style="11" hidden="1"/>
    <col min="4354" max="4354" width="3.42578125" style="11" hidden="1"/>
    <col min="4355" max="4355" width="20.5703125" style="11" hidden="1"/>
    <col min="4356" max="4357" width="14.42578125" style="11" hidden="1"/>
    <col min="4358" max="4358" width="1" style="11" hidden="1"/>
    <col min="4359" max="4360" width="14.42578125" style="11" hidden="1"/>
    <col min="4361" max="4361" width="1" style="11" hidden="1"/>
    <col min="4362" max="4363" width="14.42578125" style="11" hidden="1"/>
    <col min="4364" max="4364" width="1" style="11" hidden="1"/>
    <col min="4365" max="4366" width="14.42578125" style="11" hidden="1"/>
    <col min="4367" max="4367" width="1" style="11" hidden="1"/>
    <col min="4368" max="4369" width="14.42578125" style="11" hidden="1"/>
    <col min="4370" max="4370" width="1.42578125" style="11" hidden="1"/>
    <col min="4371" max="4371" width="2.5703125" style="11" hidden="1"/>
    <col min="4372" max="4609" width="20.5703125" style="11" hidden="1"/>
    <col min="4610" max="4610" width="3.42578125" style="11" hidden="1"/>
    <col min="4611" max="4611" width="20.5703125" style="11" hidden="1"/>
    <col min="4612" max="4613" width="14.42578125" style="11" hidden="1"/>
    <col min="4614" max="4614" width="1" style="11" hidden="1"/>
    <col min="4615" max="4616" width="14.42578125" style="11" hidden="1"/>
    <col min="4617" max="4617" width="1" style="11" hidden="1"/>
    <col min="4618" max="4619" width="14.42578125" style="11" hidden="1"/>
    <col min="4620" max="4620" width="1" style="11" hidden="1"/>
    <col min="4621" max="4622" width="14.42578125" style="11" hidden="1"/>
    <col min="4623" max="4623" width="1" style="11" hidden="1"/>
    <col min="4624" max="4625" width="14.42578125" style="11" hidden="1"/>
    <col min="4626" max="4626" width="1.42578125" style="11" hidden="1"/>
    <col min="4627" max="4627" width="2.5703125" style="11" hidden="1"/>
    <col min="4628" max="4865" width="20.5703125" style="11" hidden="1"/>
    <col min="4866" max="4866" width="3.42578125" style="11" hidden="1"/>
    <col min="4867" max="4867" width="20.5703125" style="11" hidden="1"/>
    <col min="4868" max="4869" width="14.42578125" style="11" hidden="1"/>
    <col min="4870" max="4870" width="1" style="11" hidden="1"/>
    <col min="4871" max="4872" width="14.42578125" style="11" hidden="1"/>
    <col min="4873" max="4873" width="1" style="11" hidden="1"/>
    <col min="4874" max="4875" width="14.42578125" style="11" hidden="1"/>
    <col min="4876" max="4876" width="1" style="11" hidden="1"/>
    <col min="4877" max="4878" width="14.42578125" style="11" hidden="1"/>
    <col min="4879" max="4879" width="1" style="11" hidden="1"/>
    <col min="4880" max="4881" width="14.42578125" style="11" hidden="1"/>
    <col min="4882" max="4882" width="1.42578125" style="11" hidden="1"/>
    <col min="4883" max="4883" width="2.5703125" style="11" hidden="1"/>
    <col min="4884" max="5121" width="20.5703125" style="11" hidden="1"/>
    <col min="5122" max="5122" width="3.42578125" style="11" hidden="1"/>
    <col min="5123" max="5123" width="20.5703125" style="11" hidden="1"/>
    <col min="5124" max="5125" width="14.42578125" style="11" hidden="1"/>
    <col min="5126" max="5126" width="1" style="11" hidden="1"/>
    <col min="5127" max="5128" width="14.42578125" style="11" hidden="1"/>
    <col min="5129" max="5129" width="1" style="11" hidden="1"/>
    <col min="5130" max="5131" width="14.42578125" style="11" hidden="1"/>
    <col min="5132" max="5132" width="1" style="11" hidden="1"/>
    <col min="5133" max="5134" width="14.42578125" style="11" hidden="1"/>
    <col min="5135" max="5135" width="1" style="11" hidden="1"/>
    <col min="5136" max="5137" width="14.42578125" style="11" hidden="1"/>
    <col min="5138" max="5138" width="1.42578125" style="11" hidden="1"/>
    <col min="5139" max="5139" width="2.5703125" style="11" hidden="1"/>
    <col min="5140" max="5377" width="20.5703125" style="11" hidden="1"/>
    <col min="5378" max="5378" width="3.42578125" style="11" hidden="1"/>
    <col min="5379" max="5379" width="20.5703125" style="11" hidden="1"/>
    <col min="5380" max="5381" width="14.42578125" style="11" hidden="1"/>
    <col min="5382" max="5382" width="1" style="11" hidden="1"/>
    <col min="5383" max="5384" width="14.42578125" style="11" hidden="1"/>
    <col min="5385" max="5385" width="1" style="11" hidden="1"/>
    <col min="5386" max="5387" width="14.42578125" style="11" hidden="1"/>
    <col min="5388" max="5388" width="1" style="11" hidden="1"/>
    <col min="5389" max="5390" width="14.42578125" style="11" hidden="1"/>
    <col min="5391" max="5391" width="1" style="11" hidden="1"/>
    <col min="5392" max="5393" width="14.42578125" style="11" hidden="1"/>
    <col min="5394" max="5394" width="1.42578125" style="11" hidden="1"/>
    <col min="5395" max="5395" width="2.5703125" style="11" hidden="1"/>
    <col min="5396" max="5633" width="20.5703125" style="11" hidden="1"/>
    <col min="5634" max="5634" width="3.42578125" style="11" hidden="1"/>
    <col min="5635" max="5635" width="20.5703125" style="11" hidden="1"/>
    <col min="5636" max="5637" width="14.42578125" style="11" hidden="1"/>
    <col min="5638" max="5638" width="1" style="11" hidden="1"/>
    <col min="5639" max="5640" width="14.42578125" style="11" hidden="1"/>
    <col min="5641" max="5641" width="1" style="11" hidden="1"/>
    <col min="5642" max="5643" width="14.42578125" style="11" hidden="1"/>
    <col min="5644" max="5644" width="1" style="11" hidden="1"/>
    <col min="5645" max="5646" width="14.42578125" style="11" hidden="1"/>
    <col min="5647" max="5647" width="1" style="11" hidden="1"/>
    <col min="5648" max="5649" width="14.42578125" style="11" hidden="1"/>
    <col min="5650" max="5650" width="1.42578125" style="11" hidden="1"/>
    <col min="5651" max="5651" width="2.5703125" style="11" hidden="1"/>
    <col min="5652" max="5889" width="20.5703125" style="11" hidden="1"/>
    <col min="5890" max="5890" width="3.42578125" style="11" hidden="1"/>
    <col min="5891" max="5891" width="20.5703125" style="11" hidden="1"/>
    <col min="5892" max="5893" width="14.42578125" style="11" hidden="1"/>
    <col min="5894" max="5894" width="1" style="11" hidden="1"/>
    <col min="5895" max="5896" width="14.42578125" style="11" hidden="1"/>
    <col min="5897" max="5897" width="1" style="11" hidden="1"/>
    <col min="5898" max="5899" width="14.42578125" style="11" hidden="1"/>
    <col min="5900" max="5900" width="1" style="11" hidden="1"/>
    <col min="5901" max="5902" width="14.42578125" style="11" hidden="1"/>
    <col min="5903" max="5903" width="1" style="11" hidden="1"/>
    <col min="5904" max="5905" width="14.42578125" style="11" hidden="1"/>
    <col min="5906" max="5906" width="1.42578125" style="11" hidden="1"/>
    <col min="5907" max="5907" width="2.5703125" style="11" hidden="1"/>
    <col min="5908" max="6145" width="20.5703125" style="11" hidden="1"/>
    <col min="6146" max="6146" width="3.42578125" style="11" hidden="1"/>
    <col min="6147" max="6147" width="20.5703125" style="11" hidden="1"/>
    <col min="6148" max="6149" width="14.42578125" style="11" hidden="1"/>
    <col min="6150" max="6150" width="1" style="11" hidden="1"/>
    <col min="6151" max="6152" width="14.42578125" style="11" hidden="1"/>
    <col min="6153" max="6153" width="1" style="11" hidden="1"/>
    <col min="6154" max="6155" width="14.42578125" style="11" hidden="1"/>
    <col min="6156" max="6156" width="1" style="11" hidden="1"/>
    <col min="6157" max="6158" width="14.42578125" style="11" hidden="1"/>
    <col min="6159" max="6159" width="1" style="11" hidden="1"/>
    <col min="6160" max="6161" width="14.42578125" style="11" hidden="1"/>
    <col min="6162" max="6162" width="1.42578125" style="11" hidden="1"/>
    <col min="6163" max="6163" width="2.5703125" style="11" hidden="1"/>
    <col min="6164" max="6401" width="20.5703125" style="11" hidden="1"/>
    <col min="6402" max="6402" width="3.42578125" style="11" hidden="1"/>
    <col min="6403" max="6403" width="20.5703125" style="11" hidden="1"/>
    <col min="6404" max="6405" width="14.42578125" style="11" hidden="1"/>
    <col min="6406" max="6406" width="1" style="11" hidden="1"/>
    <col min="6407" max="6408" width="14.42578125" style="11" hidden="1"/>
    <col min="6409" max="6409" width="1" style="11" hidden="1"/>
    <col min="6410" max="6411" width="14.42578125" style="11" hidden="1"/>
    <col min="6412" max="6412" width="1" style="11" hidden="1"/>
    <col min="6413" max="6414" width="14.42578125" style="11" hidden="1"/>
    <col min="6415" max="6415" width="1" style="11" hidden="1"/>
    <col min="6416" max="6417" width="14.42578125" style="11" hidden="1"/>
    <col min="6418" max="6418" width="1.42578125" style="11" hidden="1"/>
    <col min="6419" max="6419" width="2.5703125" style="11" hidden="1"/>
    <col min="6420" max="6657" width="20.5703125" style="11" hidden="1"/>
    <col min="6658" max="6658" width="3.42578125" style="11" hidden="1"/>
    <col min="6659" max="6659" width="20.5703125" style="11" hidden="1"/>
    <col min="6660" max="6661" width="14.42578125" style="11" hidden="1"/>
    <col min="6662" max="6662" width="1" style="11" hidden="1"/>
    <col min="6663" max="6664" width="14.42578125" style="11" hidden="1"/>
    <col min="6665" max="6665" width="1" style="11" hidden="1"/>
    <col min="6666" max="6667" width="14.42578125" style="11" hidden="1"/>
    <col min="6668" max="6668" width="1" style="11" hidden="1"/>
    <col min="6669" max="6670" width="14.42578125" style="11" hidden="1"/>
    <col min="6671" max="6671" width="1" style="11" hidden="1"/>
    <col min="6672" max="6673" width="14.42578125" style="11" hidden="1"/>
    <col min="6674" max="6674" width="1.42578125" style="11" hidden="1"/>
    <col min="6675" max="6675" width="2.5703125" style="11" hidden="1"/>
    <col min="6676" max="6913" width="20.5703125" style="11" hidden="1"/>
    <col min="6914" max="6914" width="3.42578125" style="11" hidden="1"/>
    <col min="6915" max="6915" width="20.5703125" style="11" hidden="1"/>
    <col min="6916" max="6917" width="14.42578125" style="11" hidden="1"/>
    <col min="6918" max="6918" width="1" style="11" hidden="1"/>
    <col min="6919" max="6920" width="14.42578125" style="11" hidden="1"/>
    <col min="6921" max="6921" width="1" style="11" hidden="1"/>
    <col min="6922" max="6923" width="14.42578125" style="11" hidden="1"/>
    <col min="6924" max="6924" width="1" style="11" hidden="1"/>
    <col min="6925" max="6926" width="14.42578125" style="11" hidden="1"/>
    <col min="6927" max="6927" width="1" style="11" hidden="1"/>
    <col min="6928" max="6929" width="14.42578125" style="11" hidden="1"/>
    <col min="6930" max="6930" width="1.42578125" style="11" hidden="1"/>
    <col min="6931" max="6931" width="2.5703125" style="11" hidden="1"/>
    <col min="6932" max="7169" width="20.5703125" style="11" hidden="1"/>
    <col min="7170" max="7170" width="3.42578125" style="11" hidden="1"/>
    <col min="7171" max="7171" width="20.5703125" style="11" hidden="1"/>
    <col min="7172" max="7173" width="14.42578125" style="11" hidden="1"/>
    <col min="7174" max="7174" width="1" style="11" hidden="1"/>
    <col min="7175" max="7176" width="14.42578125" style="11" hidden="1"/>
    <col min="7177" max="7177" width="1" style="11" hidden="1"/>
    <col min="7178" max="7179" width="14.42578125" style="11" hidden="1"/>
    <col min="7180" max="7180" width="1" style="11" hidden="1"/>
    <col min="7181" max="7182" width="14.42578125" style="11" hidden="1"/>
    <col min="7183" max="7183" width="1" style="11" hidden="1"/>
    <col min="7184" max="7185" width="14.42578125" style="11" hidden="1"/>
    <col min="7186" max="7186" width="1.42578125" style="11" hidden="1"/>
    <col min="7187" max="7187" width="2.5703125" style="11" hidden="1"/>
    <col min="7188" max="7425" width="20.5703125" style="11" hidden="1"/>
    <col min="7426" max="7426" width="3.42578125" style="11" hidden="1"/>
    <col min="7427" max="7427" width="20.5703125" style="11" hidden="1"/>
    <col min="7428" max="7429" width="14.42578125" style="11" hidden="1"/>
    <col min="7430" max="7430" width="1" style="11" hidden="1"/>
    <col min="7431" max="7432" width="14.42578125" style="11" hidden="1"/>
    <col min="7433" max="7433" width="1" style="11" hidden="1"/>
    <col min="7434" max="7435" width="14.42578125" style="11" hidden="1"/>
    <col min="7436" max="7436" width="1" style="11" hidden="1"/>
    <col min="7437" max="7438" width="14.42578125" style="11" hidden="1"/>
    <col min="7439" max="7439" width="1" style="11" hidden="1"/>
    <col min="7440" max="7441" width="14.42578125" style="11" hidden="1"/>
    <col min="7442" max="7442" width="1.42578125" style="11" hidden="1"/>
    <col min="7443" max="7443" width="2.5703125" style="11" hidden="1"/>
    <col min="7444" max="7681" width="20.5703125" style="11" hidden="1"/>
    <col min="7682" max="7682" width="3.42578125" style="11" hidden="1"/>
    <col min="7683" max="7683" width="20.5703125" style="11" hidden="1"/>
    <col min="7684" max="7685" width="14.42578125" style="11" hidden="1"/>
    <col min="7686" max="7686" width="1" style="11" hidden="1"/>
    <col min="7687" max="7688" width="14.42578125" style="11" hidden="1"/>
    <col min="7689" max="7689" width="1" style="11" hidden="1"/>
    <col min="7690" max="7691" width="14.42578125" style="11" hidden="1"/>
    <col min="7692" max="7692" width="1" style="11" hidden="1"/>
    <col min="7693" max="7694" width="14.42578125" style="11" hidden="1"/>
    <col min="7695" max="7695" width="1" style="11" hidden="1"/>
    <col min="7696" max="7697" width="14.42578125" style="11" hidden="1"/>
    <col min="7698" max="7698" width="1.42578125" style="11" hidden="1"/>
    <col min="7699" max="7699" width="2.5703125" style="11" hidden="1"/>
    <col min="7700" max="7937" width="20.5703125" style="11" hidden="1"/>
    <col min="7938" max="7938" width="3.42578125" style="11" hidden="1"/>
    <col min="7939" max="7939" width="20.5703125" style="11" hidden="1"/>
    <col min="7940" max="7941" width="14.42578125" style="11" hidden="1"/>
    <col min="7942" max="7942" width="1" style="11" hidden="1"/>
    <col min="7943" max="7944" width="14.42578125" style="11" hidden="1"/>
    <col min="7945" max="7945" width="1" style="11" hidden="1"/>
    <col min="7946" max="7947" width="14.42578125" style="11" hidden="1"/>
    <col min="7948" max="7948" width="1" style="11" hidden="1"/>
    <col min="7949" max="7950" width="14.42578125" style="11" hidden="1"/>
    <col min="7951" max="7951" width="1" style="11" hidden="1"/>
    <col min="7952" max="7953" width="14.42578125" style="11" hidden="1"/>
    <col min="7954" max="7954" width="1.42578125" style="11" hidden="1"/>
    <col min="7955" max="7955" width="2.5703125" style="11" hidden="1"/>
    <col min="7956" max="8193" width="20.5703125" style="11" hidden="1"/>
    <col min="8194" max="8194" width="3.42578125" style="11" hidden="1"/>
    <col min="8195" max="8195" width="20.5703125" style="11" hidden="1"/>
    <col min="8196" max="8197" width="14.42578125" style="11" hidden="1"/>
    <col min="8198" max="8198" width="1" style="11" hidden="1"/>
    <col min="8199" max="8200" width="14.42578125" style="11" hidden="1"/>
    <col min="8201" max="8201" width="1" style="11" hidden="1"/>
    <col min="8202" max="8203" width="14.42578125" style="11" hidden="1"/>
    <col min="8204" max="8204" width="1" style="11" hidden="1"/>
    <col min="8205" max="8206" width="14.42578125" style="11" hidden="1"/>
    <col min="8207" max="8207" width="1" style="11" hidden="1"/>
    <col min="8208" max="8209" width="14.42578125" style="11" hidden="1"/>
    <col min="8210" max="8210" width="1.42578125" style="11" hidden="1"/>
    <col min="8211" max="8211" width="2.5703125" style="11" hidden="1"/>
    <col min="8212" max="8449" width="20.5703125" style="11" hidden="1"/>
    <col min="8450" max="8450" width="3.42578125" style="11" hidden="1"/>
    <col min="8451" max="8451" width="20.5703125" style="11" hidden="1"/>
    <col min="8452" max="8453" width="14.42578125" style="11" hidden="1"/>
    <col min="8454" max="8454" width="1" style="11" hidden="1"/>
    <col min="8455" max="8456" width="14.42578125" style="11" hidden="1"/>
    <col min="8457" max="8457" width="1" style="11" hidden="1"/>
    <col min="8458" max="8459" width="14.42578125" style="11" hidden="1"/>
    <col min="8460" max="8460" width="1" style="11" hidden="1"/>
    <col min="8461" max="8462" width="14.42578125" style="11" hidden="1"/>
    <col min="8463" max="8463" width="1" style="11" hidden="1"/>
    <col min="8464" max="8465" width="14.42578125" style="11" hidden="1"/>
    <col min="8466" max="8466" width="1.42578125" style="11" hidden="1"/>
    <col min="8467" max="8467" width="2.5703125" style="11" hidden="1"/>
    <col min="8468" max="8705" width="20.5703125" style="11" hidden="1"/>
    <col min="8706" max="8706" width="3.42578125" style="11" hidden="1"/>
    <col min="8707" max="8707" width="20.5703125" style="11" hidden="1"/>
    <col min="8708" max="8709" width="14.42578125" style="11" hidden="1"/>
    <col min="8710" max="8710" width="1" style="11" hidden="1"/>
    <col min="8711" max="8712" width="14.42578125" style="11" hidden="1"/>
    <col min="8713" max="8713" width="1" style="11" hidden="1"/>
    <col min="8714" max="8715" width="14.42578125" style="11" hidden="1"/>
    <col min="8716" max="8716" width="1" style="11" hidden="1"/>
    <col min="8717" max="8718" width="14.42578125" style="11" hidden="1"/>
    <col min="8719" max="8719" width="1" style="11" hidden="1"/>
    <col min="8720" max="8721" width="14.42578125" style="11" hidden="1"/>
    <col min="8722" max="8722" width="1.42578125" style="11" hidden="1"/>
    <col min="8723" max="8723" width="2.5703125" style="11" hidden="1"/>
    <col min="8724" max="8961" width="20.5703125" style="11" hidden="1"/>
    <col min="8962" max="8962" width="3.42578125" style="11" hidden="1"/>
    <col min="8963" max="8963" width="20.5703125" style="11" hidden="1"/>
    <col min="8964" max="8965" width="14.42578125" style="11" hidden="1"/>
    <col min="8966" max="8966" width="1" style="11" hidden="1"/>
    <col min="8967" max="8968" width="14.42578125" style="11" hidden="1"/>
    <col min="8969" max="8969" width="1" style="11" hidden="1"/>
    <col min="8970" max="8971" width="14.42578125" style="11" hidden="1"/>
    <col min="8972" max="8972" width="1" style="11" hidden="1"/>
    <col min="8973" max="8974" width="14.42578125" style="11" hidden="1"/>
    <col min="8975" max="8975" width="1" style="11" hidden="1"/>
    <col min="8976" max="8977" width="14.42578125" style="11" hidden="1"/>
    <col min="8978" max="8978" width="1.42578125" style="11" hidden="1"/>
    <col min="8979" max="8979" width="2.5703125" style="11" hidden="1"/>
    <col min="8980" max="9217" width="20.5703125" style="11" hidden="1"/>
    <col min="9218" max="9218" width="3.42578125" style="11" hidden="1"/>
    <col min="9219" max="9219" width="20.5703125" style="11" hidden="1"/>
    <col min="9220" max="9221" width="14.42578125" style="11" hidden="1"/>
    <col min="9222" max="9222" width="1" style="11" hidden="1"/>
    <col min="9223" max="9224" width="14.42578125" style="11" hidden="1"/>
    <col min="9225" max="9225" width="1" style="11" hidden="1"/>
    <col min="9226" max="9227" width="14.42578125" style="11" hidden="1"/>
    <col min="9228" max="9228" width="1" style="11" hidden="1"/>
    <col min="9229" max="9230" width="14.42578125" style="11" hidden="1"/>
    <col min="9231" max="9231" width="1" style="11" hidden="1"/>
    <col min="9232" max="9233" width="14.42578125" style="11" hidden="1"/>
    <col min="9234" max="9234" width="1.42578125" style="11" hidden="1"/>
    <col min="9235" max="9235" width="2.5703125" style="11" hidden="1"/>
    <col min="9236" max="9473" width="20.5703125" style="11" hidden="1"/>
    <col min="9474" max="9474" width="3.42578125" style="11" hidden="1"/>
    <col min="9475" max="9475" width="20.5703125" style="11" hidden="1"/>
    <col min="9476" max="9477" width="14.42578125" style="11" hidden="1"/>
    <col min="9478" max="9478" width="1" style="11" hidden="1"/>
    <col min="9479" max="9480" width="14.42578125" style="11" hidden="1"/>
    <col min="9481" max="9481" width="1" style="11" hidden="1"/>
    <col min="9482" max="9483" width="14.42578125" style="11" hidden="1"/>
    <col min="9484" max="9484" width="1" style="11" hidden="1"/>
    <col min="9485" max="9486" width="14.42578125" style="11" hidden="1"/>
    <col min="9487" max="9487" width="1" style="11" hidden="1"/>
    <col min="9488" max="9489" width="14.42578125" style="11" hidden="1"/>
    <col min="9490" max="9490" width="1.42578125" style="11" hidden="1"/>
    <col min="9491" max="9491" width="2.5703125" style="11" hidden="1"/>
    <col min="9492" max="9729" width="20.5703125" style="11" hidden="1"/>
    <col min="9730" max="9730" width="3.42578125" style="11" hidden="1"/>
    <col min="9731" max="9731" width="20.5703125" style="11" hidden="1"/>
    <col min="9732" max="9733" width="14.42578125" style="11" hidden="1"/>
    <col min="9734" max="9734" width="1" style="11" hidden="1"/>
    <col min="9735" max="9736" width="14.42578125" style="11" hidden="1"/>
    <col min="9737" max="9737" width="1" style="11" hidden="1"/>
    <col min="9738" max="9739" width="14.42578125" style="11" hidden="1"/>
    <col min="9740" max="9740" width="1" style="11" hidden="1"/>
    <col min="9741" max="9742" width="14.42578125" style="11" hidden="1"/>
    <col min="9743" max="9743" width="1" style="11" hidden="1"/>
    <col min="9744" max="9745" width="14.42578125" style="11" hidden="1"/>
    <col min="9746" max="9746" width="1.42578125" style="11" hidden="1"/>
    <col min="9747" max="9747" width="2.5703125" style="11" hidden="1"/>
    <col min="9748" max="9985" width="20.5703125" style="11" hidden="1"/>
    <col min="9986" max="9986" width="3.42578125" style="11" hidden="1"/>
    <col min="9987" max="9987" width="20.5703125" style="11" hidden="1"/>
    <col min="9988" max="9989" width="14.42578125" style="11" hidden="1"/>
    <col min="9990" max="9990" width="1" style="11" hidden="1"/>
    <col min="9991" max="9992" width="14.42578125" style="11" hidden="1"/>
    <col min="9993" max="9993" width="1" style="11" hidden="1"/>
    <col min="9994" max="9995" width="14.42578125" style="11" hidden="1"/>
    <col min="9996" max="9996" width="1" style="11" hidden="1"/>
    <col min="9997" max="9998" width="14.42578125" style="11" hidden="1"/>
    <col min="9999" max="9999" width="1" style="11" hidden="1"/>
    <col min="10000" max="10001" width="14.42578125" style="11" hidden="1"/>
    <col min="10002" max="10002" width="1.42578125" style="11" hidden="1"/>
    <col min="10003" max="10003" width="2.5703125" style="11" hidden="1"/>
    <col min="10004" max="10241" width="20.5703125" style="11" hidden="1"/>
    <col min="10242" max="10242" width="3.42578125" style="11" hidden="1"/>
    <col min="10243" max="10243" width="20.5703125" style="11" hidden="1"/>
    <col min="10244" max="10245" width="14.42578125" style="11" hidden="1"/>
    <col min="10246" max="10246" width="1" style="11" hidden="1"/>
    <col min="10247" max="10248" width="14.42578125" style="11" hidden="1"/>
    <col min="10249" max="10249" width="1" style="11" hidden="1"/>
    <col min="10250" max="10251" width="14.42578125" style="11" hidden="1"/>
    <col min="10252" max="10252" width="1" style="11" hidden="1"/>
    <col min="10253" max="10254" width="14.42578125" style="11" hidden="1"/>
    <col min="10255" max="10255" width="1" style="11" hidden="1"/>
    <col min="10256" max="10257" width="14.42578125" style="11" hidden="1"/>
    <col min="10258" max="10258" width="1.42578125" style="11" hidden="1"/>
    <col min="10259" max="10259" width="2.5703125" style="11" hidden="1"/>
    <col min="10260" max="10497" width="20.5703125" style="11" hidden="1"/>
    <col min="10498" max="10498" width="3.42578125" style="11" hidden="1"/>
    <col min="10499" max="10499" width="20.5703125" style="11" hidden="1"/>
    <col min="10500" max="10501" width="14.42578125" style="11" hidden="1"/>
    <col min="10502" max="10502" width="1" style="11" hidden="1"/>
    <col min="10503" max="10504" width="14.42578125" style="11" hidden="1"/>
    <col min="10505" max="10505" width="1" style="11" hidden="1"/>
    <col min="10506" max="10507" width="14.42578125" style="11" hidden="1"/>
    <col min="10508" max="10508" width="1" style="11" hidden="1"/>
    <col min="10509" max="10510" width="14.42578125" style="11" hidden="1"/>
    <col min="10511" max="10511" width="1" style="11" hidden="1"/>
    <col min="10512" max="10513" width="14.42578125" style="11" hidden="1"/>
    <col min="10514" max="10514" width="1.42578125" style="11" hidden="1"/>
    <col min="10515" max="10515" width="2.5703125" style="11" hidden="1"/>
    <col min="10516" max="10753" width="20.5703125" style="11" hidden="1"/>
    <col min="10754" max="10754" width="3.42578125" style="11" hidden="1"/>
    <col min="10755" max="10755" width="20.5703125" style="11" hidden="1"/>
    <col min="10756" max="10757" width="14.42578125" style="11" hidden="1"/>
    <col min="10758" max="10758" width="1" style="11" hidden="1"/>
    <col min="10759" max="10760" width="14.42578125" style="11" hidden="1"/>
    <col min="10761" max="10761" width="1" style="11" hidden="1"/>
    <col min="10762" max="10763" width="14.42578125" style="11" hidden="1"/>
    <col min="10764" max="10764" width="1" style="11" hidden="1"/>
    <col min="10765" max="10766" width="14.42578125" style="11" hidden="1"/>
    <col min="10767" max="10767" width="1" style="11" hidden="1"/>
    <col min="10768" max="10769" width="14.42578125" style="11" hidden="1"/>
    <col min="10770" max="10770" width="1.42578125" style="11" hidden="1"/>
    <col min="10771" max="10771" width="2.5703125" style="11" hidden="1"/>
    <col min="10772" max="11009" width="20.5703125" style="11" hidden="1"/>
    <col min="11010" max="11010" width="3.42578125" style="11" hidden="1"/>
    <col min="11011" max="11011" width="20.5703125" style="11" hidden="1"/>
    <col min="11012" max="11013" width="14.42578125" style="11" hidden="1"/>
    <col min="11014" max="11014" width="1" style="11" hidden="1"/>
    <col min="11015" max="11016" width="14.42578125" style="11" hidden="1"/>
    <col min="11017" max="11017" width="1" style="11" hidden="1"/>
    <col min="11018" max="11019" width="14.42578125" style="11" hidden="1"/>
    <col min="11020" max="11020" width="1" style="11" hidden="1"/>
    <col min="11021" max="11022" width="14.42578125" style="11" hidden="1"/>
    <col min="11023" max="11023" width="1" style="11" hidden="1"/>
    <col min="11024" max="11025" width="14.42578125" style="11" hidden="1"/>
    <col min="11026" max="11026" width="1.42578125" style="11" hidden="1"/>
    <col min="11027" max="11027" width="2.5703125" style="11" hidden="1"/>
    <col min="11028" max="11265" width="20.5703125" style="11" hidden="1"/>
    <col min="11266" max="11266" width="3.42578125" style="11" hidden="1"/>
    <col min="11267" max="11267" width="20.5703125" style="11" hidden="1"/>
    <col min="11268" max="11269" width="14.42578125" style="11" hidden="1"/>
    <col min="11270" max="11270" width="1" style="11" hidden="1"/>
    <col min="11271" max="11272" width="14.42578125" style="11" hidden="1"/>
    <col min="11273" max="11273" width="1" style="11" hidden="1"/>
    <col min="11274" max="11275" width="14.42578125" style="11" hidden="1"/>
    <col min="11276" max="11276" width="1" style="11" hidden="1"/>
    <col min="11277" max="11278" width="14.42578125" style="11" hidden="1"/>
    <col min="11279" max="11279" width="1" style="11" hidden="1"/>
    <col min="11280" max="11281" width="14.42578125" style="11" hidden="1"/>
    <col min="11282" max="11282" width="1.42578125" style="11" hidden="1"/>
    <col min="11283" max="11283" width="2.5703125" style="11" hidden="1"/>
    <col min="11284" max="11521" width="20.5703125" style="11" hidden="1"/>
    <col min="11522" max="11522" width="3.42578125" style="11" hidden="1"/>
    <col min="11523" max="11523" width="20.5703125" style="11" hidden="1"/>
    <col min="11524" max="11525" width="14.42578125" style="11" hidden="1"/>
    <col min="11526" max="11526" width="1" style="11" hidden="1"/>
    <col min="11527" max="11528" width="14.42578125" style="11" hidden="1"/>
    <col min="11529" max="11529" width="1" style="11" hidden="1"/>
    <col min="11530" max="11531" width="14.42578125" style="11" hidden="1"/>
    <col min="11532" max="11532" width="1" style="11" hidden="1"/>
    <col min="11533" max="11534" width="14.42578125" style="11" hidden="1"/>
    <col min="11535" max="11535" width="1" style="11" hidden="1"/>
    <col min="11536" max="11537" width="14.42578125" style="11" hidden="1"/>
    <col min="11538" max="11538" width="1.42578125" style="11" hidden="1"/>
    <col min="11539" max="11539" width="2.5703125" style="11" hidden="1"/>
    <col min="11540" max="11777" width="20.5703125" style="11" hidden="1"/>
    <col min="11778" max="11778" width="3.42578125" style="11" hidden="1"/>
    <col min="11779" max="11779" width="20.5703125" style="11" hidden="1"/>
    <col min="11780" max="11781" width="14.42578125" style="11" hidden="1"/>
    <col min="11782" max="11782" width="1" style="11" hidden="1"/>
    <col min="11783" max="11784" width="14.42578125" style="11" hidden="1"/>
    <col min="11785" max="11785" width="1" style="11" hidden="1"/>
    <col min="11786" max="11787" width="14.42578125" style="11" hidden="1"/>
    <col min="11788" max="11788" width="1" style="11" hidden="1"/>
    <col min="11789" max="11790" width="14.42578125" style="11" hidden="1"/>
    <col min="11791" max="11791" width="1" style="11" hidden="1"/>
    <col min="11792" max="11793" width="14.42578125" style="11" hidden="1"/>
    <col min="11794" max="11794" width="1.42578125" style="11" hidden="1"/>
    <col min="11795" max="11795" width="2.5703125" style="11" hidden="1"/>
    <col min="11796" max="12033" width="20.5703125" style="11" hidden="1"/>
    <col min="12034" max="12034" width="3.42578125" style="11" hidden="1"/>
    <col min="12035" max="12035" width="20.5703125" style="11" hidden="1"/>
    <col min="12036" max="12037" width="14.42578125" style="11" hidden="1"/>
    <col min="12038" max="12038" width="1" style="11" hidden="1"/>
    <col min="12039" max="12040" width="14.42578125" style="11" hidden="1"/>
    <col min="12041" max="12041" width="1" style="11" hidden="1"/>
    <col min="12042" max="12043" width="14.42578125" style="11" hidden="1"/>
    <col min="12044" max="12044" width="1" style="11" hidden="1"/>
    <col min="12045" max="12046" width="14.42578125" style="11" hidden="1"/>
    <col min="12047" max="12047" width="1" style="11" hidden="1"/>
    <col min="12048" max="12049" width="14.42578125" style="11" hidden="1"/>
    <col min="12050" max="12050" width="1.42578125" style="11" hidden="1"/>
    <col min="12051" max="12051" width="2.5703125" style="11" hidden="1"/>
    <col min="12052" max="12289" width="20.5703125" style="11" hidden="1"/>
    <col min="12290" max="12290" width="3.42578125" style="11" hidden="1"/>
    <col min="12291" max="12291" width="20.5703125" style="11" hidden="1"/>
    <col min="12292" max="12293" width="14.42578125" style="11" hidden="1"/>
    <col min="12294" max="12294" width="1" style="11" hidden="1"/>
    <col min="12295" max="12296" width="14.42578125" style="11" hidden="1"/>
    <col min="12297" max="12297" width="1" style="11" hidden="1"/>
    <col min="12298" max="12299" width="14.42578125" style="11" hidden="1"/>
    <col min="12300" max="12300" width="1" style="11" hidden="1"/>
    <col min="12301" max="12302" width="14.42578125" style="11" hidden="1"/>
    <col min="12303" max="12303" width="1" style="11" hidden="1"/>
    <col min="12304" max="12305" width="14.42578125" style="11" hidden="1"/>
    <col min="12306" max="12306" width="1.42578125" style="11" hidden="1"/>
    <col min="12307" max="12307" width="2.5703125" style="11" hidden="1"/>
    <col min="12308" max="12545" width="20.5703125" style="11" hidden="1"/>
    <col min="12546" max="12546" width="3.42578125" style="11" hidden="1"/>
    <col min="12547" max="12547" width="20.5703125" style="11" hidden="1"/>
    <col min="12548" max="12549" width="14.42578125" style="11" hidden="1"/>
    <col min="12550" max="12550" width="1" style="11" hidden="1"/>
    <col min="12551" max="12552" width="14.42578125" style="11" hidden="1"/>
    <col min="12553" max="12553" width="1" style="11" hidden="1"/>
    <col min="12554" max="12555" width="14.42578125" style="11" hidden="1"/>
    <col min="12556" max="12556" width="1" style="11" hidden="1"/>
    <col min="12557" max="12558" width="14.42578125" style="11" hidden="1"/>
    <col min="12559" max="12559" width="1" style="11" hidden="1"/>
    <col min="12560" max="12561" width="14.42578125" style="11" hidden="1"/>
    <col min="12562" max="12562" width="1.42578125" style="11" hidden="1"/>
    <col min="12563" max="12563" width="2.5703125" style="11" hidden="1"/>
    <col min="12564" max="12801" width="20.5703125" style="11" hidden="1"/>
    <col min="12802" max="12802" width="3.42578125" style="11" hidden="1"/>
    <col min="12803" max="12803" width="20.5703125" style="11" hidden="1"/>
    <col min="12804" max="12805" width="14.42578125" style="11" hidden="1"/>
    <col min="12806" max="12806" width="1" style="11" hidden="1"/>
    <col min="12807" max="12808" width="14.42578125" style="11" hidden="1"/>
    <col min="12809" max="12809" width="1" style="11" hidden="1"/>
    <col min="12810" max="12811" width="14.42578125" style="11" hidden="1"/>
    <col min="12812" max="12812" width="1" style="11" hidden="1"/>
    <col min="12813" max="12814" width="14.42578125" style="11" hidden="1"/>
    <col min="12815" max="12815" width="1" style="11" hidden="1"/>
    <col min="12816" max="12817" width="14.42578125" style="11" hidden="1"/>
    <col min="12818" max="12818" width="1.42578125" style="11" hidden="1"/>
    <col min="12819" max="12819" width="2.5703125" style="11" hidden="1"/>
    <col min="12820" max="13057" width="20.5703125" style="11" hidden="1"/>
    <col min="13058" max="13058" width="3.42578125" style="11" hidden="1"/>
    <col min="13059" max="13059" width="20.5703125" style="11" hidden="1"/>
    <col min="13060" max="13061" width="14.42578125" style="11" hidden="1"/>
    <col min="13062" max="13062" width="1" style="11" hidden="1"/>
    <col min="13063" max="13064" width="14.42578125" style="11" hidden="1"/>
    <col min="13065" max="13065" width="1" style="11" hidden="1"/>
    <col min="13066" max="13067" width="14.42578125" style="11" hidden="1"/>
    <col min="13068" max="13068" width="1" style="11" hidden="1"/>
    <col min="13069" max="13070" width="14.42578125" style="11" hidden="1"/>
    <col min="13071" max="13071" width="1" style="11" hidden="1"/>
    <col min="13072" max="13073" width="14.42578125" style="11" hidden="1"/>
    <col min="13074" max="13074" width="1.42578125" style="11" hidden="1"/>
    <col min="13075" max="13075" width="2.5703125" style="11" hidden="1"/>
    <col min="13076" max="13313" width="20.5703125" style="11" hidden="1"/>
    <col min="13314" max="13314" width="3.42578125" style="11" hidden="1"/>
    <col min="13315" max="13315" width="20.5703125" style="11" hidden="1"/>
    <col min="13316" max="13317" width="14.42578125" style="11" hidden="1"/>
    <col min="13318" max="13318" width="1" style="11" hidden="1"/>
    <col min="13319" max="13320" width="14.42578125" style="11" hidden="1"/>
    <col min="13321" max="13321" width="1" style="11" hidden="1"/>
    <col min="13322" max="13323" width="14.42578125" style="11" hidden="1"/>
    <col min="13324" max="13324" width="1" style="11" hidden="1"/>
    <col min="13325" max="13326" width="14.42578125" style="11" hidden="1"/>
    <col min="13327" max="13327" width="1" style="11" hidden="1"/>
    <col min="13328" max="13329" width="14.42578125" style="11" hidden="1"/>
    <col min="13330" max="13330" width="1.42578125" style="11" hidden="1"/>
    <col min="13331" max="13331" width="2.5703125" style="11" hidden="1"/>
    <col min="13332" max="13569" width="20.5703125" style="11" hidden="1"/>
    <col min="13570" max="13570" width="3.42578125" style="11" hidden="1"/>
    <col min="13571" max="13571" width="20.5703125" style="11" hidden="1"/>
    <col min="13572" max="13573" width="14.42578125" style="11" hidden="1"/>
    <col min="13574" max="13574" width="1" style="11" hidden="1"/>
    <col min="13575" max="13576" width="14.42578125" style="11" hidden="1"/>
    <col min="13577" max="13577" width="1" style="11" hidden="1"/>
    <col min="13578" max="13579" width="14.42578125" style="11" hidden="1"/>
    <col min="13580" max="13580" width="1" style="11" hidden="1"/>
    <col min="13581" max="13582" width="14.42578125" style="11" hidden="1"/>
    <col min="13583" max="13583" width="1" style="11" hidden="1"/>
    <col min="13584" max="13585" width="14.42578125" style="11" hidden="1"/>
    <col min="13586" max="13586" width="1.42578125" style="11" hidden="1"/>
    <col min="13587" max="13587" width="2.5703125" style="11" hidden="1"/>
    <col min="13588" max="13825" width="20.5703125" style="11" hidden="1"/>
    <col min="13826" max="13826" width="3.42578125" style="11" hidden="1"/>
    <col min="13827" max="13827" width="20.5703125" style="11" hidden="1"/>
    <col min="13828" max="13829" width="14.42578125" style="11" hidden="1"/>
    <col min="13830" max="13830" width="1" style="11" hidden="1"/>
    <col min="13831" max="13832" width="14.42578125" style="11" hidden="1"/>
    <col min="13833" max="13833" width="1" style="11" hidden="1"/>
    <col min="13834" max="13835" width="14.42578125" style="11" hidden="1"/>
    <col min="13836" max="13836" width="1" style="11" hidden="1"/>
    <col min="13837" max="13838" width="14.42578125" style="11" hidden="1"/>
    <col min="13839" max="13839" width="1" style="11" hidden="1"/>
    <col min="13840" max="13841" width="14.42578125" style="11" hidden="1"/>
    <col min="13842" max="13842" width="1.42578125" style="11" hidden="1"/>
    <col min="13843" max="13843" width="2.5703125" style="11" hidden="1"/>
    <col min="13844" max="14081" width="20.5703125" style="11" hidden="1"/>
    <col min="14082" max="14082" width="3.42578125" style="11" hidden="1"/>
    <col min="14083" max="14083" width="20.5703125" style="11" hidden="1"/>
    <col min="14084" max="14085" width="14.42578125" style="11" hidden="1"/>
    <col min="14086" max="14086" width="1" style="11" hidden="1"/>
    <col min="14087" max="14088" width="14.42578125" style="11" hidden="1"/>
    <col min="14089" max="14089" width="1" style="11" hidden="1"/>
    <col min="14090" max="14091" width="14.42578125" style="11" hidden="1"/>
    <col min="14092" max="14092" width="1" style="11" hidden="1"/>
    <col min="14093" max="14094" width="14.42578125" style="11" hidden="1"/>
    <col min="14095" max="14095" width="1" style="11" hidden="1"/>
    <col min="14096" max="14097" width="14.42578125" style="11" hidden="1"/>
    <col min="14098" max="14098" width="1.42578125" style="11" hidden="1"/>
    <col min="14099" max="14099" width="2.5703125" style="11" hidden="1"/>
    <col min="14100" max="14337" width="20.5703125" style="11" hidden="1"/>
    <col min="14338" max="14338" width="3.42578125" style="11" hidden="1"/>
    <col min="14339" max="14339" width="20.5703125" style="11" hidden="1"/>
    <col min="14340" max="14341" width="14.42578125" style="11" hidden="1"/>
    <col min="14342" max="14342" width="1" style="11" hidden="1"/>
    <col min="14343" max="14344" width="14.42578125" style="11" hidden="1"/>
    <col min="14345" max="14345" width="1" style="11" hidden="1"/>
    <col min="14346" max="14347" width="14.42578125" style="11" hidden="1"/>
    <col min="14348" max="14348" width="1" style="11" hidden="1"/>
    <col min="14349" max="14350" width="14.42578125" style="11" hidden="1"/>
    <col min="14351" max="14351" width="1" style="11" hidden="1"/>
    <col min="14352" max="14353" width="14.42578125" style="11" hidden="1"/>
    <col min="14354" max="14354" width="1.42578125" style="11" hidden="1"/>
    <col min="14355" max="14355" width="2.5703125" style="11" hidden="1"/>
    <col min="14356" max="14593" width="20.5703125" style="11" hidden="1"/>
    <col min="14594" max="14594" width="3.42578125" style="11" hidden="1"/>
    <col min="14595" max="14595" width="20.5703125" style="11" hidden="1"/>
    <col min="14596" max="14597" width="14.42578125" style="11" hidden="1"/>
    <col min="14598" max="14598" width="1" style="11" hidden="1"/>
    <col min="14599" max="14600" width="14.42578125" style="11" hidden="1"/>
    <col min="14601" max="14601" width="1" style="11" hidden="1"/>
    <col min="14602" max="14603" width="14.42578125" style="11" hidden="1"/>
    <col min="14604" max="14604" width="1" style="11" hidden="1"/>
    <col min="14605" max="14606" width="14.42578125" style="11" hidden="1"/>
    <col min="14607" max="14607" width="1" style="11" hidden="1"/>
    <col min="14608" max="14609" width="14.42578125" style="11" hidden="1"/>
    <col min="14610" max="14610" width="1.42578125" style="11" hidden="1"/>
    <col min="14611" max="14611" width="2.5703125" style="11" hidden="1"/>
    <col min="14612" max="14849" width="20.5703125" style="11" hidden="1"/>
    <col min="14850" max="14850" width="3.42578125" style="11" hidden="1"/>
    <col min="14851" max="14851" width="20.5703125" style="11" hidden="1"/>
    <col min="14852" max="14853" width="14.42578125" style="11" hidden="1"/>
    <col min="14854" max="14854" width="1" style="11" hidden="1"/>
    <col min="14855" max="14856" width="14.42578125" style="11" hidden="1"/>
    <col min="14857" max="14857" width="1" style="11" hidden="1"/>
    <col min="14858" max="14859" width="14.42578125" style="11" hidden="1"/>
    <col min="14860" max="14860" width="1" style="11" hidden="1"/>
    <col min="14861" max="14862" width="14.42578125" style="11" hidden="1"/>
    <col min="14863" max="14863" width="1" style="11" hidden="1"/>
    <col min="14864" max="14865" width="14.42578125" style="11" hidden="1"/>
    <col min="14866" max="14866" width="1.42578125" style="11" hidden="1"/>
    <col min="14867" max="14867" width="2.5703125" style="11" hidden="1"/>
    <col min="14868" max="15105" width="20.5703125" style="11" hidden="1"/>
    <col min="15106" max="15106" width="3.42578125" style="11" hidden="1"/>
    <col min="15107" max="15107" width="20.5703125" style="11" hidden="1"/>
    <col min="15108" max="15109" width="14.42578125" style="11" hidden="1"/>
    <col min="15110" max="15110" width="1" style="11" hidden="1"/>
    <col min="15111" max="15112" width="14.42578125" style="11" hidden="1"/>
    <col min="15113" max="15113" width="1" style="11" hidden="1"/>
    <col min="15114" max="15115" width="14.42578125" style="11" hidden="1"/>
    <col min="15116" max="15116" width="1" style="11" hidden="1"/>
    <col min="15117" max="15118" width="14.42578125" style="11" hidden="1"/>
    <col min="15119" max="15119" width="1" style="11" hidden="1"/>
    <col min="15120" max="15121" width="14.42578125" style="11" hidden="1"/>
    <col min="15122" max="15122" width="1.42578125" style="11" hidden="1"/>
    <col min="15123" max="15123" width="2.5703125" style="11" hidden="1"/>
    <col min="15124" max="15361" width="20.5703125" style="11" hidden="1"/>
    <col min="15362" max="15362" width="3.42578125" style="11" hidden="1"/>
    <col min="15363" max="15363" width="20.5703125" style="11" hidden="1"/>
    <col min="15364" max="15365" width="14.42578125" style="11" hidden="1"/>
    <col min="15366" max="15366" width="1" style="11" hidden="1"/>
    <col min="15367" max="15368" width="14.42578125" style="11" hidden="1"/>
    <col min="15369" max="15369" width="1" style="11" hidden="1"/>
    <col min="15370" max="15371" width="14.42578125" style="11" hidden="1"/>
    <col min="15372" max="15372" width="1" style="11" hidden="1"/>
    <col min="15373" max="15374" width="14.42578125" style="11" hidden="1"/>
    <col min="15375" max="15375" width="1" style="11" hidden="1"/>
    <col min="15376" max="15377" width="14.42578125" style="11" hidden="1"/>
    <col min="15378" max="15378" width="1.42578125" style="11" hidden="1"/>
    <col min="15379" max="15379" width="2.5703125" style="11" hidden="1"/>
    <col min="15380" max="15617" width="20.5703125" style="11" hidden="1"/>
    <col min="15618" max="15618" width="3.42578125" style="11" hidden="1"/>
    <col min="15619" max="15619" width="20.5703125" style="11" hidden="1"/>
    <col min="15620" max="15621" width="14.42578125" style="11" hidden="1"/>
    <col min="15622" max="15622" width="1" style="11" hidden="1"/>
    <col min="15623" max="15624" width="14.42578125" style="11" hidden="1"/>
    <col min="15625" max="15625" width="1" style="11" hidden="1"/>
    <col min="15626" max="15627" width="14.42578125" style="11" hidden="1"/>
    <col min="15628" max="15628" width="1" style="11" hidden="1"/>
    <col min="15629" max="15630" width="14.42578125" style="11" hidden="1"/>
    <col min="15631" max="15631" width="1" style="11" hidden="1"/>
    <col min="15632" max="15633" width="14.42578125" style="11" hidden="1"/>
    <col min="15634" max="15634" width="1.42578125" style="11" hidden="1"/>
    <col min="15635" max="15635" width="2.5703125" style="11" hidden="1"/>
    <col min="15636" max="15873" width="20.5703125" style="11" hidden="1"/>
    <col min="15874" max="15874" width="3.42578125" style="11" hidden="1"/>
    <col min="15875" max="15875" width="20.5703125" style="11" hidden="1"/>
    <col min="15876" max="15877" width="14.42578125" style="11" hidden="1"/>
    <col min="15878" max="15878" width="1" style="11" hidden="1"/>
    <col min="15879" max="15880" width="14.42578125" style="11" hidden="1"/>
    <col min="15881" max="15881" width="1" style="11" hidden="1"/>
    <col min="15882" max="15883" width="14.42578125" style="11" hidden="1"/>
    <col min="15884" max="15884" width="1" style="11" hidden="1"/>
    <col min="15885" max="15886" width="14.42578125" style="11" hidden="1"/>
    <col min="15887" max="15887" width="1" style="11" hidden="1"/>
    <col min="15888" max="15889" width="14.42578125" style="11" hidden="1"/>
    <col min="15890" max="15890" width="1.42578125" style="11" hidden="1"/>
    <col min="15891" max="15891" width="2.5703125" style="11" hidden="1"/>
    <col min="15892" max="16129" width="20.5703125" style="11" hidden="1"/>
    <col min="16130" max="16130" width="3.42578125" style="11" hidden="1"/>
    <col min="16131" max="16131" width="20.5703125" style="11" hidden="1"/>
    <col min="16132" max="16133" width="14.42578125" style="11" hidden="1"/>
    <col min="16134" max="16134" width="1" style="11" hidden="1"/>
    <col min="16135" max="16136" width="14.42578125" style="11" hidden="1"/>
    <col min="16137" max="16137" width="1" style="11" hidden="1"/>
    <col min="16138" max="16139" width="14.42578125" style="11" hidden="1"/>
    <col min="16140" max="16140" width="1" style="11" hidden="1"/>
    <col min="16141" max="16142" width="14.42578125" style="11" hidden="1"/>
    <col min="16143" max="16143" width="1" style="11" hidden="1"/>
    <col min="16144" max="16145" width="14.42578125" style="11" hidden="1"/>
    <col min="16146" max="16146" width="1.42578125" style="11" hidden="1"/>
    <col min="16147" max="16147" width="2.5703125" style="11" hidden="1"/>
    <col min="16148" max="16148" width="14.42578125" style="11" hidden="1"/>
    <col min="16149" max="16149" width="1.42578125" style="11" hidden="1"/>
    <col min="16150" max="16150" width="2.5703125" style="11" hidden="1"/>
    <col min="16151" max="16384" width="20.5703125" style="11" hidden="1"/>
  </cols>
  <sheetData>
    <row r="1" spans="1:28" ht="12" customHeight="1">
      <c r="B1" s="303" t="s">
        <v>127</v>
      </c>
      <c r="C1" s="193"/>
      <c r="D1" s="834"/>
      <c r="E1" s="834"/>
      <c r="F1" s="193"/>
      <c r="G1" s="193"/>
      <c r="H1" s="193"/>
      <c r="I1" s="193"/>
      <c r="J1" s="193"/>
      <c r="K1" s="193"/>
      <c r="L1" s="193"/>
      <c r="M1" s="193"/>
      <c r="N1" s="193"/>
      <c r="O1" s="193"/>
      <c r="P1" s="193"/>
      <c r="Q1" s="193"/>
      <c r="R1" s="193"/>
      <c r="S1" s="193"/>
    </row>
    <row r="2" spans="1:28" s="991" customFormat="1" ht="20.100000000000001" customHeight="1">
      <c r="A2" s="990"/>
      <c r="B2" s="1534" t="s">
        <v>117</v>
      </c>
      <c r="C2" s="1513"/>
      <c r="D2" s="1513"/>
      <c r="E2" s="1513"/>
      <c r="F2" s="1513"/>
      <c r="G2" s="1513"/>
      <c r="H2" s="1513"/>
      <c r="I2" s="1513"/>
      <c r="J2" s="1513"/>
      <c r="K2" s="1513"/>
      <c r="L2" s="1513"/>
      <c r="M2" s="1513"/>
      <c r="N2" s="1513"/>
      <c r="O2" s="1513"/>
      <c r="P2" s="1513"/>
      <c r="Q2" s="1513"/>
      <c r="R2" s="1547"/>
      <c r="S2" s="990"/>
    </row>
    <row r="3" spans="1:28" s="54" customFormat="1" ht="15" customHeight="1">
      <c r="A3" s="155"/>
      <c r="B3" s="2228" t="s">
        <v>168</v>
      </c>
      <c r="C3" s="2229"/>
      <c r="D3" s="2225" t="str">
        <f>CurrQtr</f>
        <v>Q2 2022</v>
      </c>
      <c r="E3" s="2226"/>
      <c r="F3" s="2227"/>
      <c r="G3" s="2226" t="s">
        <v>3</v>
      </c>
      <c r="H3" s="2226"/>
      <c r="I3" s="2226"/>
      <c r="J3" s="2226" t="s">
        <v>130</v>
      </c>
      <c r="K3" s="2226"/>
      <c r="L3" s="2226"/>
      <c r="M3" s="2226" t="s">
        <v>131</v>
      </c>
      <c r="N3" s="2226"/>
      <c r="O3" s="2226"/>
      <c r="P3" s="2226" t="s">
        <v>132</v>
      </c>
      <c r="Q3" s="2226"/>
      <c r="R3" s="2227"/>
      <c r="S3" s="155"/>
    </row>
    <row r="4" spans="1:28" s="55" customFormat="1" ht="25.5">
      <c r="A4" s="194"/>
      <c r="B4" s="2230"/>
      <c r="C4" s="2231"/>
      <c r="D4" s="954" t="s">
        <v>1309</v>
      </c>
      <c r="E4" s="844" t="s">
        <v>1310</v>
      </c>
      <c r="F4" s="955"/>
      <c r="G4" s="844" t="s">
        <v>1309</v>
      </c>
      <c r="H4" s="844" t="s">
        <v>1310</v>
      </c>
      <c r="I4" s="844"/>
      <c r="J4" s="844" t="s">
        <v>1309</v>
      </c>
      <c r="K4" s="844" t="s">
        <v>1310</v>
      </c>
      <c r="L4" s="844"/>
      <c r="M4" s="844" t="s">
        <v>1309</v>
      </c>
      <c r="N4" s="844" t="s">
        <v>1310</v>
      </c>
      <c r="O4" s="844"/>
      <c r="P4" s="844" t="s">
        <v>1309</v>
      </c>
      <c r="Q4" s="844" t="s">
        <v>1310</v>
      </c>
      <c r="R4" s="956"/>
      <c r="S4" s="194"/>
    </row>
    <row r="5" spans="1:28" s="55" customFormat="1" ht="17.25" customHeight="1">
      <c r="A5" s="194"/>
      <c r="B5" s="2232"/>
      <c r="C5" s="2233"/>
      <c r="D5" s="1573" t="s">
        <v>1311</v>
      </c>
      <c r="E5" s="1574" t="s">
        <v>1311</v>
      </c>
      <c r="F5" s="1575"/>
      <c r="G5" s="1574" t="s">
        <v>1311</v>
      </c>
      <c r="H5" s="1574" t="s">
        <v>1311</v>
      </c>
      <c r="I5" s="1574"/>
      <c r="J5" s="1574" t="s">
        <v>1311</v>
      </c>
      <c r="K5" s="1574" t="s">
        <v>1311</v>
      </c>
      <c r="L5" s="1574"/>
      <c r="M5" s="1574" t="s">
        <v>1311</v>
      </c>
      <c r="N5" s="1574" t="s">
        <v>1311</v>
      </c>
      <c r="O5" s="1574"/>
      <c r="P5" s="1574" t="s">
        <v>1311</v>
      </c>
      <c r="Q5" s="1574" t="s">
        <v>1311</v>
      </c>
      <c r="R5" s="955"/>
      <c r="S5" s="194"/>
    </row>
    <row r="6" spans="1:28" s="56" customFormat="1" ht="15">
      <c r="A6" s="195"/>
      <c r="B6" s="1576" t="s">
        <v>1312</v>
      </c>
      <c r="C6" s="1577"/>
      <c r="D6" s="1578"/>
      <c r="E6" s="1579"/>
      <c r="F6" s="1580"/>
      <c r="G6" s="1581"/>
      <c r="H6" s="1579"/>
      <c r="I6" s="1579"/>
      <c r="J6" s="1581"/>
      <c r="K6" s="1579"/>
      <c r="L6" s="1579"/>
      <c r="M6" s="1581"/>
      <c r="N6" s="1579"/>
      <c r="O6" s="1579"/>
      <c r="P6" s="1581"/>
      <c r="Q6" s="1579"/>
      <c r="R6" s="1580"/>
      <c r="S6" s="195"/>
    </row>
    <row r="7" spans="1:28" s="57" customFormat="1" ht="12.75">
      <c r="A7" s="196"/>
      <c r="B7" s="1582" t="s">
        <v>1313</v>
      </c>
      <c r="C7" s="839"/>
      <c r="D7" s="957">
        <v>0.03</v>
      </c>
      <c r="E7" s="840">
        <v>0.5</v>
      </c>
      <c r="F7" s="958">
        <v>0</v>
      </c>
      <c r="G7" s="841">
        <v>0.04</v>
      </c>
      <c r="H7" s="841">
        <v>0.47000000000000003</v>
      </c>
      <c r="I7" s="841">
        <v>0</v>
      </c>
      <c r="J7" s="841">
        <v>0.05</v>
      </c>
      <c r="K7" s="841">
        <v>0.48</v>
      </c>
      <c r="L7" s="841">
        <v>0</v>
      </c>
      <c r="M7" s="841">
        <v>0.1</v>
      </c>
      <c r="N7" s="841">
        <v>0.37</v>
      </c>
      <c r="O7" s="841">
        <v>0</v>
      </c>
      <c r="P7" s="841">
        <v>0.11732981874457593</v>
      </c>
      <c r="Q7" s="841">
        <v>0.34467790866882375</v>
      </c>
      <c r="R7" s="958">
        <v>0</v>
      </c>
      <c r="S7" s="196"/>
    </row>
    <row r="8" spans="1:28" s="57" customFormat="1" ht="12.75">
      <c r="A8" s="196"/>
      <c r="B8" s="1582" t="s">
        <v>1314</v>
      </c>
      <c r="C8" s="839"/>
      <c r="D8" s="959">
        <v>0</v>
      </c>
      <c r="E8" s="840">
        <v>0.06</v>
      </c>
      <c r="F8" s="958">
        <v>0</v>
      </c>
      <c r="G8" s="842">
        <v>0</v>
      </c>
      <c r="H8" s="841">
        <v>0.04</v>
      </c>
      <c r="I8" s="841">
        <v>0</v>
      </c>
      <c r="J8" s="842">
        <v>0</v>
      </c>
      <c r="K8" s="841">
        <v>0.05</v>
      </c>
      <c r="L8" s="841">
        <v>0</v>
      </c>
      <c r="M8" s="842">
        <v>0</v>
      </c>
      <c r="N8" s="841">
        <v>0.05</v>
      </c>
      <c r="O8" s="841">
        <v>0</v>
      </c>
      <c r="P8" s="842">
        <v>0</v>
      </c>
      <c r="Q8" s="841">
        <v>3.8895972448474363E-2</v>
      </c>
      <c r="R8" s="958">
        <v>0</v>
      </c>
      <c r="S8" s="196"/>
      <c r="AB8" s="56"/>
    </row>
    <row r="9" spans="1:28" s="57" customFormat="1" ht="12.75">
      <c r="A9" s="196"/>
      <c r="B9" s="1582" t="s">
        <v>1315</v>
      </c>
      <c r="C9" s="839"/>
      <c r="D9" s="959">
        <v>0</v>
      </c>
      <c r="E9" s="840">
        <v>0.42</v>
      </c>
      <c r="F9" s="958">
        <v>0</v>
      </c>
      <c r="G9" s="842">
        <v>0</v>
      </c>
      <c r="H9" s="841">
        <v>0.37</v>
      </c>
      <c r="I9" s="841">
        <v>0</v>
      </c>
      <c r="J9" s="842">
        <v>0</v>
      </c>
      <c r="K9" s="841">
        <v>0.15</v>
      </c>
      <c r="L9" s="841">
        <v>0</v>
      </c>
      <c r="M9" s="842">
        <v>0</v>
      </c>
      <c r="N9" s="841">
        <v>0.25</v>
      </c>
      <c r="O9" s="841">
        <v>0</v>
      </c>
      <c r="P9" s="842">
        <v>0</v>
      </c>
      <c r="Q9" s="841">
        <v>8.3255692250951877E-2</v>
      </c>
      <c r="R9" s="958">
        <v>0</v>
      </c>
      <c r="S9" s="196"/>
      <c r="AB9" s="56"/>
    </row>
    <row r="10" spans="1:28" s="57" customFormat="1" ht="12.75">
      <c r="A10" s="196"/>
      <c r="B10" s="1583"/>
      <c r="C10" s="843"/>
      <c r="D10" s="957"/>
      <c r="E10" s="840"/>
      <c r="F10" s="958"/>
      <c r="G10" s="841"/>
      <c r="H10" s="841"/>
      <c r="I10" s="841"/>
      <c r="J10" s="841"/>
      <c r="K10" s="841"/>
      <c r="L10" s="841"/>
      <c r="M10" s="841"/>
      <c r="N10" s="841"/>
      <c r="O10" s="841"/>
      <c r="P10" s="841"/>
      <c r="Q10" s="841"/>
      <c r="R10" s="958"/>
      <c r="S10" s="196"/>
      <c r="AB10" s="56"/>
    </row>
    <row r="11" spans="1:28" s="56" customFormat="1" ht="15">
      <c r="A11" s="195"/>
      <c r="B11" s="1584" t="s">
        <v>1316</v>
      </c>
      <c r="C11" s="838"/>
      <c r="D11" s="957"/>
      <c r="E11" s="840"/>
      <c r="F11" s="958"/>
      <c r="G11" s="841"/>
      <c r="H11" s="841"/>
      <c r="I11" s="841"/>
      <c r="J11" s="841"/>
      <c r="K11" s="841"/>
      <c r="L11" s="841"/>
      <c r="M11" s="841"/>
      <c r="N11" s="841"/>
      <c r="O11" s="841"/>
      <c r="P11" s="841"/>
      <c r="Q11" s="841"/>
      <c r="R11" s="958"/>
      <c r="S11" s="195"/>
    </row>
    <row r="12" spans="1:28" s="57" customFormat="1" ht="12.75">
      <c r="A12" s="196"/>
      <c r="B12" s="1582" t="s">
        <v>1317</v>
      </c>
      <c r="C12" s="839"/>
      <c r="D12" s="957">
        <v>0</v>
      </c>
      <c r="E12" s="840">
        <v>0.08</v>
      </c>
      <c r="F12" s="958">
        <v>0</v>
      </c>
      <c r="G12" s="841">
        <v>0</v>
      </c>
      <c r="H12" s="841">
        <v>0.08</v>
      </c>
      <c r="I12" s="841">
        <v>0</v>
      </c>
      <c r="J12" s="841">
        <v>0</v>
      </c>
      <c r="K12" s="841">
        <v>0.1</v>
      </c>
      <c r="L12" s="841">
        <v>0</v>
      </c>
      <c r="M12" s="841">
        <v>0.01</v>
      </c>
      <c r="N12" s="841">
        <v>0.1</v>
      </c>
      <c r="O12" s="841">
        <v>0</v>
      </c>
      <c r="P12" s="841">
        <v>6.8530719626270203E-3</v>
      </c>
      <c r="Q12" s="841">
        <v>0.10760730094574059</v>
      </c>
      <c r="R12" s="958">
        <v>0</v>
      </c>
      <c r="S12" s="196"/>
    </row>
    <row r="13" spans="1:28" s="57" customFormat="1" ht="12.75">
      <c r="A13" s="196"/>
      <c r="B13" s="1582" t="s">
        <v>1318</v>
      </c>
      <c r="C13" s="839"/>
      <c r="D13" s="957">
        <v>1.79</v>
      </c>
      <c r="E13" s="840">
        <v>3.0300000000000002</v>
      </c>
      <c r="F13" s="958">
        <v>0</v>
      </c>
      <c r="G13" s="841">
        <v>1.9300000000000002</v>
      </c>
      <c r="H13" s="841">
        <v>3.1399999999999997</v>
      </c>
      <c r="I13" s="841">
        <v>0</v>
      </c>
      <c r="J13" s="841">
        <v>2.06</v>
      </c>
      <c r="K13" s="841">
        <v>3.1199999999999997</v>
      </c>
      <c r="L13" s="841">
        <v>0</v>
      </c>
      <c r="M13" s="841">
        <v>2.2599999999999998</v>
      </c>
      <c r="N13" s="841">
        <v>3.2800000000000002</v>
      </c>
      <c r="O13" s="841">
        <v>0</v>
      </c>
      <c r="P13" s="841">
        <v>2.5634714868643536</v>
      </c>
      <c r="Q13" s="841">
        <v>3.564247538756518</v>
      </c>
      <c r="R13" s="958">
        <v>0</v>
      </c>
      <c r="S13" s="196"/>
    </row>
    <row r="14" spans="1:28" s="57" customFormat="1" ht="12.75">
      <c r="A14" s="196"/>
      <c r="B14" s="1585" t="s">
        <v>1319</v>
      </c>
      <c r="C14" s="1586"/>
      <c r="D14" s="1587">
        <v>0.38999999999999996</v>
      </c>
      <c r="E14" s="1588">
        <v>1.38</v>
      </c>
      <c r="F14" s="1589">
        <v>0</v>
      </c>
      <c r="G14" s="1590">
        <v>0.44999999999999996</v>
      </c>
      <c r="H14" s="1590">
        <v>1.38</v>
      </c>
      <c r="I14" s="1590">
        <v>0</v>
      </c>
      <c r="J14" s="1590">
        <v>0.52</v>
      </c>
      <c r="K14" s="1590">
        <v>1.4000000000000001</v>
      </c>
      <c r="L14" s="1590">
        <v>0</v>
      </c>
      <c r="M14" s="1590">
        <v>0.59</v>
      </c>
      <c r="N14" s="1590">
        <v>1.34</v>
      </c>
      <c r="O14" s="1590">
        <v>0</v>
      </c>
      <c r="P14" s="1590">
        <v>0.62727774835776839</v>
      </c>
      <c r="Q14" s="1590">
        <v>1.6001723792689266</v>
      </c>
      <c r="R14" s="1589">
        <v>0</v>
      </c>
      <c r="S14" s="196"/>
    </row>
    <row r="15" spans="1:28" s="57" customFormat="1" ht="12.75">
      <c r="A15" s="196"/>
      <c r="B15" s="837"/>
      <c r="C15" s="837"/>
      <c r="D15" s="195"/>
      <c r="E15" s="195"/>
      <c r="F15" s="196"/>
      <c r="G15" s="196"/>
      <c r="H15" s="196"/>
      <c r="I15" s="196"/>
      <c r="J15" s="195"/>
      <c r="K15" s="195"/>
      <c r="L15" s="196"/>
      <c r="M15" s="195"/>
      <c r="N15" s="195"/>
      <c r="O15" s="196"/>
      <c r="P15" s="195"/>
      <c r="Q15" s="195"/>
      <c r="R15" s="196"/>
      <c r="S15" s="196"/>
    </row>
    <row r="16" spans="1:28" s="54" customFormat="1" ht="7.35" customHeight="1">
      <c r="A16" s="155"/>
      <c r="B16" s="155"/>
      <c r="C16" s="155"/>
      <c r="D16" s="155"/>
      <c r="E16" s="156"/>
      <c r="F16" s="155"/>
      <c r="G16" s="155"/>
      <c r="H16" s="155"/>
      <c r="I16" s="155"/>
      <c r="J16" s="155"/>
      <c r="K16" s="155"/>
      <c r="L16" s="155"/>
      <c r="M16" s="155"/>
      <c r="N16" s="155"/>
      <c r="O16" s="155"/>
      <c r="P16" s="155"/>
      <c r="Q16" s="155"/>
      <c r="R16" s="155"/>
      <c r="S16" s="155"/>
    </row>
    <row r="17" spans="1:19" s="27" customFormat="1" ht="39" customHeight="1">
      <c r="A17" s="197"/>
      <c r="B17" s="239" t="s">
        <v>200</v>
      </c>
      <c r="C17" s="2222" t="s">
        <v>1320</v>
      </c>
      <c r="D17" s="2223"/>
      <c r="E17" s="2223"/>
      <c r="F17" s="2223"/>
      <c r="G17" s="2223"/>
      <c r="H17" s="2223"/>
      <c r="I17" s="2223"/>
      <c r="J17" s="2223"/>
      <c r="K17" s="2223"/>
      <c r="L17" s="2223"/>
      <c r="M17" s="2223"/>
      <c r="N17" s="2223"/>
      <c r="O17" s="2223"/>
      <c r="P17" s="2223"/>
      <c r="Q17" s="2223"/>
      <c r="R17" s="2223"/>
      <c r="S17" s="197"/>
    </row>
    <row r="18" spans="1:19" s="28" customFormat="1" ht="38.85" customHeight="1">
      <c r="A18" s="198"/>
      <c r="B18" s="239" t="s">
        <v>610</v>
      </c>
      <c r="C18" s="2222" t="s">
        <v>1321</v>
      </c>
      <c r="D18" s="2222"/>
      <c r="E18" s="2222"/>
      <c r="F18" s="2222"/>
      <c r="G18" s="2222"/>
      <c r="H18" s="2222"/>
      <c r="I18" s="2222"/>
      <c r="J18" s="2222"/>
      <c r="K18" s="2222"/>
      <c r="L18" s="2222"/>
      <c r="M18" s="2222"/>
      <c r="N18" s="2222"/>
      <c r="O18" s="2222"/>
      <c r="P18" s="2222"/>
      <c r="Q18" s="2222"/>
      <c r="R18" s="2222"/>
      <c r="S18" s="198"/>
    </row>
    <row r="19" spans="1:19" s="28" customFormat="1" ht="38.85" customHeight="1">
      <c r="A19" s="198"/>
      <c r="B19" s="239" t="s">
        <v>612</v>
      </c>
      <c r="C19" s="2222" t="s">
        <v>1322</v>
      </c>
      <c r="D19" s="2222"/>
      <c r="E19" s="2222"/>
      <c r="F19" s="2222"/>
      <c r="G19" s="2222"/>
      <c r="H19" s="2222"/>
      <c r="I19" s="2222"/>
      <c r="J19" s="2222"/>
      <c r="K19" s="2222"/>
      <c r="L19" s="2222"/>
      <c r="M19" s="2222"/>
      <c r="N19" s="2222"/>
      <c r="O19" s="2222"/>
      <c r="P19" s="2222"/>
      <c r="Q19" s="2222"/>
      <c r="R19" s="2222"/>
      <c r="S19" s="198"/>
    </row>
    <row r="20" spans="1:19" s="54" customFormat="1" ht="8.85" customHeight="1">
      <c r="A20" s="155"/>
      <c r="B20" s="155"/>
      <c r="C20" s="155"/>
      <c r="D20" s="155"/>
      <c r="E20" s="156"/>
      <c r="F20" s="155"/>
      <c r="G20" s="155"/>
      <c r="H20" s="155"/>
      <c r="I20" s="155"/>
      <c r="J20" s="155"/>
      <c r="K20" s="155"/>
      <c r="L20" s="155"/>
      <c r="M20" s="155"/>
      <c r="N20" s="155"/>
      <c r="O20" s="155"/>
      <c r="P20" s="156"/>
      <c r="Q20" s="155"/>
      <c r="R20" s="155"/>
      <c r="S20" s="155"/>
    </row>
    <row r="21" spans="1:19" s="29" customFormat="1" ht="26.25" hidden="1" customHeight="1">
      <c r="A21" s="228"/>
      <c r="B21" s="2224"/>
      <c r="C21" s="2224"/>
      <c r="D21" s="2224"/>
      <c r="E21" s="2224"/>
      <c r="F21" s="2224"/>
      <c r="G21" s="2224"/>
      <c r="H21" s="2224"/>
      <c r="I21" s="2224"/>
      <c r="J21" s="2224"/>
      <c r="K21" s="2224"/>
      <c r="L21" s="2224"/>
      <c r="M21" s="2224"/>
      <c r="N21" s="2224"/>
      <c r="O21" s="2224"/>
      <c r="P21" s="2224"/>
      <c r="Q21" s="2224"/>
      <c r="R21" s="2224"/>
    </row>
    <row r="22" spans="1:19" s="29" customFormat="1" ht="12.75" hidden="1">
      <c r="A22" s="228"/>
      <c r="B22" s="30"/>
      <c r="C22" s="30"/>
      <c r="D22" s="30"/>
      <c r="E22" s="31"/>
      <c r="F22" s="30"/>
      <c r="G22" s="30"/>
      <c r="H22" s="30"/>
      <c r="I22" s="30"/>
      <c r="J22" s="30"/>
      <c r="K22" s="30"/>
      <c r="L22" s="30"/>
      <c r="M22" s="30"/>
      <c r="N22" s="30"/>
      <c r="O22" s="30"/>
      <c r="P22" s="30"/>
      <c r="Q22" s="30"/>
      <c r="R22" s="30"/>
    </row>
    <row r="23" spans="1:19" s="54" customFormat="1" ht="12.75" hidden="1">
      <c r="A23" s="155"/>
      <c r="E23" s="58"/>
    </row>
    <row r="24" spans="1:19" s="54" customFormat="1" ht="12.75" hidden="1">
      <c r="A24" s="155"/>
      <c r="E24" s="58"/>
      <c r="P24" s="58"/>
    </row>
    <row r="25" spans="1:19" s="54" customFormat="1" ht="12.75" hidden="1">
      <c r="A25" s="155"/>
      <c r="E25" s="58"/>
    </row>
    <row r="26" spans="1:19" s="54" customFormat="1" ht="12.75" hidden="1">
      <c r="A26" s="155"/>
      <c r="D26" s="58"/>
      <c r="E26" s="58"/>
    </row>
    <row r="27" spans="1:19" s="54" customFormat="1" ht="12.75" hidden="1">
      <c r="A27" s="155"/>
      <c r="D27" s="58"/>
      <c r="E27" s="58"/>
    </row>
    <row r="28" spans="1:19" s="54" customFormat="1" ht="12.75" hidden="1">
      <c r="A28" s="155"/>
      <c r="D28" s="58"/>
      <c r="E28" s="58"/>
    </row>
    <row r="29" spans="1:19" s="54" customFormat="1" ht="12.75" hidden="1">
      <c r="A29" s="155"/>
      <c r="D29" s="58"/>
      <c r="E29" s="58"/>
      <c r="P29" s="58"/>
    </row>
    <row r="30" spans="1:19" s="54" customFormat="1" ht="12.75" hidden="1">
      <c r="A30" s="155"/>
      <c r="E30" s="58"/>
      <c r="P30" s="58"/>
    </row>
    <row r="31" spans="1:19" s="54" customFormat="1" ht="12.75" hidden="1">
      <c r="A31" s="155"/>
      <c r="E31" s="58"/>
      <c r="P31" s="58"/>
    </row>
    <row r="32" spans="1:19" s="54" customFormat="1" ht="12.75" hidden="1">
      <c r="A32" s="155"/>
      <c r="E32" s="58"/>
    </row>
    <row r="33" spans="1:16" s="54" customFormat="1" ht="12.75" hidden="1">
      <c r="A33" s="155"/>
      <c r="E33" s="58"/>
    </row>
    <row r="34" spans="1:16" s="54" customFormat="1" ht="12.75" hidden="1">
      <c r="A34" s="155"/>
      <c r="E34" s="58"/>
      <c r="P34" s="58"/>
    </row>
    <row r="35" spans="1:16" s="54" customFormat="1" ht="12.75" hidden="1">
      <c r="A35" s="155"/>
      <c r="E35" s="58"/>
    </row>
    <row r="36" spans="1:16" s="54" customFormat="1" ht="12.75" hidden="1">
      <c r="A36" s="155"/>
      <c r="D36" s="58"/>
      <c r="E36" s="58"/>
    </row>
    <row r="37" spans="1:16" s="54" customFormat="1" ht="12.75" hidden="1">
      <c r="A37" s="155"/>
      <c r="D37" s="58"/>
      <c r="E37" s="58"/>
    </row>
    <row r="38" spans="1:16" s="54" customFormat="1" ht="12.75" hidden="1">
      <c r="A38" s="155"/>
      <c r="D38" s="58"/>
      <c r="E38" s="58"/>
    </row>
    <row r="39" spans="1:16" s="54" customFormat="1" ht="12.75" hidden="1">
      <c r="A39" s="155"/>
      <c r="D39" s="58"/>
      <c r="E39" s="58"/>
    </row>
    <row r="40" spans="1:16" s="54" customFormat="1" ht="12.75" hidden="1">
      <c r="A40" s="155"/>
      <c r="E40" s="58"/>
    </row>
    <row r="41" spans="1:16" s="54" customFormat="1" ht="12.75" hidden="1">
      <c r="A41" s="155"/>
      <c r="E41" s="58"/>
    </row>
    <row r="42" spans="1:16" s="54" customFormat="1" ht="12.75" hidden="1">
      <c r="A42" s="155"/>
      <c r="E42" s="58"/>
    </row>
    <row r="43" spans="1:16" s="54" customFormat="1" ht="12.75" hidden="1">
      <c r="A43" s="155"/>
      <c r="E43" s="58"/>
    </row>
    <row r="44" spans="1:16" s="54" customFormat="1" ht="12.75" hidden="1">
      <c r="A44" s="155"/>
      <c r="E44" s="58"/>
    </row>
    <row r="45" spans="1:16" s="54" customFormat="1" ht="12.75" hidden="1">
      <c r="A45" s="155"/>
      <c r="D45" s="58"/>
      <c r="E45" s="58"/>
    </row>
    <row r="46" spans="1:16" s="54" customFormat="1" ht="12.75" hidden="1">
      <c r="A46" s="155"/>
      <c r="D46" s="58"/>
      <c r="E46" s="58"/>
    </row>
    <row r="47" spans="1:16" s="54" customFormat="1" ht="12.75" hidden="1">
      <c r="A47" s="155"/>
      <c r="D47" s="58"/>
      <c r="E47" s="58"/>
    </row>
    <row r="48" spans="1:16" s="54" customFormat="1" ht="12.75" hidden="1">
      <c r="A48" s="155"/>
      <c r="D48" s="58"/>
      <c r="E48" s="58"/>
    </row>
    <row r="49" spans="1:5" s="54" customFormat="1" ht="12.75" hidden="1">
      <c r="A49" s="155"/>
      <c r="D49" s="58"/>
      <c r="E49" s="58"/>
    </row>
    <row r="50" spans="1:5" s="54" customFormat="1" ht="12.75" hidden="1">
      <c r="A50" s="155"/>
      <c r="D50" s="58"/>
      <c r="E50" s="58"/>
    </row>
    <row r="51" spans="1:5" s="54" customFormat="1" ht="12.75" hidden="1">
      <c r="A51" s="155"/>
      <c r="D51" s="58"/>
      <c r="E51" s="58"/>
    </row>
    <row r="52" spans="1:5" s="54" customFormat="1" ht="12.75" hidden="1">
      <c r="A52" s="155"/>
      <c r="D52" s="58"/>
      <c r="E52" s="58"/>
    </row>
    <row r="53" spans="1:5" s="54" customFormat="1" ht="12.75" hidden="1">
      <c r="A53" s="155"/>
      <c r="D53" s="58"/>
      <c r="E53" s="58"/>
    </row>
    <row r="54" spans="1:5" s="54" customFormat="1" ht="12.75" hidden="1">
      <c r="A54" s="155"/>
      <c r="D54" s="58"/>
      <c r="E54" s="58"/>
    </row>
    <row r="55" spans="1:5" s="54" customFormat="1" ht="12.75" hidden="1">
      <c r="A55" s="155"/>
      <c r="D55" s="58"/>
      <c r="E55" s="58"/>
    </row>
    <row r="56" spans="1:5" s="54" customFormat="1" ht="12.75" hidden="1">
      <c r="A56" s="155"/>
      <c r="D56" s="58"/>
      <c r="E56" s="58"/>
    </row>
    <row r="57" spans="1:5" s="54" customFormat="1" ht="12.75" hidden="1">
      <c r="A57" s="155"/>
      <c r="D57" s="58"/>
      <c r="E57" s="58"/>
    </row>
    <row r="58" spans="1:5" s="54" customFormat="1" ht="12.75" hidden="1">
      <c r="A58" s="155"/>
      <c r="D58" s="58"/>
      <c r="E58" s="58"/>
    </row>
    <row r="59" spans="1:5" s="54" customFormat="1" ht="12.75" hidden="1">
      <c r="A59" s="155"/>
      <c r="D59" s="58"/>
      <c r="E59" s="58"/>
    </row>
    <row r="60" spans="1:5" s="54" customFormat="1" ht="12.75" hidden="1">
      <c r="A60" s="155"/>
      <c r="D60" s="58"/>
      <c r="E60" s="58"/>
    </row>
    <row r="61" spans="1:5" s="54" customFormat="1" ht="12.75" hidden="1">
      <c r="A61" s="155"/>
      <c r="D61" s="58"/>
      <c r="E61" s="58"/>
    </row>
    <row r="62" spans="1:5" s="54" customFormat="1" ht="12.75" hidden="1">
      <c r="A62" s="155"/>
      <c r="D62" s="58"/>
      <c r="E62" s="58"/>
    </row>
    <row r="63" spans="1:5" s="54" customFormat="1" ht="12.75" hidden="1">
      <c r="A63" s="155"/>
      <c r="D63" s="58"/>
      <c r="E63" s="58"/>
    </row>
    <row r="64" spans="1:5" s="54" customFormat="1" ht="12.75" hidden="1">
      <c r="A64" s="155"/>
      <c r="D64" s="58"/>
      <c r="E64" s="58"/>
    </row>
    <row r="65" spans="1:5" s="54" customFormat="1" ht="12.75" hidden="1">
      <c r="A65" s="155"/>
      <c r="D65" s="58"/>
      <c r="E65" s="58"/>
    </row>
    <row r="66" spans="1:5" s="54" customFormat="1" ht="12.75" hidden="1">
      <c r="A66" s="155"/>
      <c r="D66" s="58"/>
      <c r="E66" s="58"/>
    </row>
    <row r="67" spans="1:5" s="54" customFormat="1" ht="12.75" hidden="1">
      <c r="A67" s="155"/>
      <c r="D67" s="58"/>
      <c r="E67" s="58"/>
    </row>
    <row r="68" spans="1:5" s="54" customFormat="1" ht="12.75" hidden="1">
      <c r="A68" s="155"/>
      <c r="D68" s="58"/>
      <c r="E68" s="58"/>
    </row>
    <row r="69" spans="1:5" s="54" customFormat="1" ht="12.75" hidden="1">
      <c r="A69" s="155"/>
      <c r="D69" s="58"/>
      <c r="E69" s="58"/>
    </row>
    <row r="70" spans="1:5" s="54" customFormat="1" ht="12.75" hidden="1">
      <c r="A70" s="155"/>
      <c r="D70" s="58"/>
      <c r="E70" s="58"/>
    </row>
    <row r="71" spans="1:5" s="54" customFormat="1" ht="12.75" hidden="1">
      <c r="A71" s="155"/>
      <c r="D71" s="58"/>
      <c r="E71" s="58"/>
    </row>
    <row r="72" spans="1:5" s="54" customFormat="1" ht="12.75" hidden="1">
      <c r="A72" s="155"/>
      <c r="D72" s="58"/>
      <c r="E72" s="58"/>
    </row>
    <row r="73" spans="1:5" s="54" customFormat="1" ht="12.75" hidden="1">
      <c r="A73" s="155"/>
      <c r="D73" s="58"/>
      <c r="E73" s="58"/>
    </row>
    <row r="74" spans="1:5" s="54" customFormat="1" ht="12.75" hidden="1">
      <c r="A74" s="155"/>
      <c r="D74" s="58"/>
      <c r="E74" s="58"/>
    </row>
    <row r="75" spans="1:5" s="54" customFormat="1" ht="12.75" hidden="1">
      <c r="A75" s="155"/>
      <c r="D75" s="58"/>
      <c r="E75" s="58"/>
    </row>
    <row r="76" spans="1:5" s="54" customFormat="1" ht="12.75" hidden="1">
      <c r="A76" s="155"/>
      <c r="D76" s="58"/>
      <c r="E76" s="58"/>
    </row>
    <row r="77" spans="1:5" s="54" customFormat="1" ht="12.75" hidden="1">
      <c r="A77" s="155"/>
      <c r="D77" s="58"/>
      <c r="E77" s="58"/>
    </row>
    <row r="78" spans="1:5" s="54" customFormat="1" ht="12.75" hidden="1">
      <c r="A78" s="155"/>
      <c r="D78" s="58"/>
      <c r="E78" s="58"/>
    </row>
    <row r="79" spans="1:5" s="54" customFormat="1" ht="12.75" hidden="1">
      <c r="A79" s="155"/>
      <c r="D79" s="58"/>
      <c r="E79" s="58"/>
    </row>
    <row r="80" spans="1:5" s="54" customFormat="1" ht="12.75" hidden="1">
      <c r="A80" s="155"/>
      <c r="D80" s="58"/>
      <c r="E80" s="58"/>
    </row>
    <row r="81" spans="1:5" s="54" customFormat="1" ht="12.75" hidden="1">
      <c r="A81" s="155"/>
      <c r="D81" s="58"/>
      <c r="E81" s="58"/>
    </row>
    <row r="82" spans="1:5" s="54" customFormat="1" ht="12.75" hidden="1">
      <c r="A82" s="155"/>
      <c r="D82" s="58"/>
      <c r="E82" s="58"/>
    </row>
    <row r="83" spans="1:5" s="54" customFormat="1" ht="12.75" hidden="1">
      <c r="A83" s="155"/>
      <c r="D83" s="58"/>
      <c r="E83" s="58"/>
    </row>
    <row r="84" spans="1:5" s="54" customFormat="1" ht="12.75" hidden="1">
      <c r="A84" s="155"/>
      <c r="D84" s="58"/>
      <c r="E84" s="58"/>
    </row>
    <row r="85" spans="1:5" s="54" customFormat="1" ht="12.75" hidden="1">
      <c r="A85" s="155"/>
      <c r="D85" s="58"/>
      <c r="E85" s="58"/>
    </row>
    <row r="86" spans="1:5" s="54" customFormat="1" ht="12.75" hidden="1">
      <c r="A86" s="155"/>
      <c r="D86" s="58"/>
      <c r="E86" s="58"/>
    </row>
    <row r="87" spans="1:5" s="54" customFormat="1" ht="12.75" hidden="1">
      <c r="A87" s="155"/>
      <c r="D87" s="58"/>
      <c r="E87" s="58"/>
    </row>
    <row r="88" spans="1:5" s="54" customFormat="1" ht="12.75" hidden="1">
      <c r="A88" s="155"/>
      <c r="D88" s="58"/>
      <c r="E88" s="58"/>
    </row>
    <row r="89" spans="1:5" s="54" customFormat="1" ht="12.75" hidden="1">
      <c r="A89" s="155"/>
      <c r="D89" s="58"/>
      <c r="E89" s="58"/>
    </row>
    <row r="90" spans="1:5" s="54" customFormat="1" ht="12.75" hidden="1">
      <c r="A90" s="155"/>
      <c r="D90" s="58"/>
      <c r="E90" s="58"/>
    </row>
    <row r="91" spans="1:5" s="54" customFormat="1" ht="12.75" hidden="1">
      <c r="A91" s="155"/>
      <c r="D91" s="58"/>
      <c r="E91" s="58"/>
    </row>
    <row r="92" spans="1:5" s="54" customFormat="1" ht="12.75" hidden="1">
      <c r="A92" s="155"/>
      <c r="D92" s="58"/>
      <c r="E92" s="58"/>
    </row>
    <row r="93" spans="1:5" s="54" customFormat="1" ht="12.75" hidden="1">
      <c r="A93" s="155"/>
      <c r="D93" s="58"/>
      <c r="E93" s="58"/>
    </row>
    <row r="94" spans="1:5" s="54" customFormat="1" ht="12.75" hidden="1">
      <c r="A94" s="155"/>
      <c r="D94" s="58"/>
      <c r="E94" s="58"/>
    </row>
    <row r="95" spans="1:5" s="54" customFormat="1" ht="12.75" hidden="1">
      <c r="A95" s="155"/>
      <c r="D95" s="58"/>
      <c r="E95" s="58"/>
    </row>
    <row r="96" spans="1:5" s="54" customFormat="1" ht="12.75" hidden="1">
      <c r="A96" s="155"/>
      <c r="D96" s="58"/>
      <c r="E96" s="58"/>
    </row>
    <row r="97" spans="1:5" s="54" customFormat="1" ht="12.75" hidden="1">
      <c r="A97" s="155"/>
      <c r="D97" s="58"/>
      <c r="E97" s="58"/>
    </row>
    <row r="98" spans="1:5" s="54" customFormat="1" ht="12.75" hidden="1">
      <c r="A98" s="155"/>
      <c r="D98" s="58"/>
      <c r="E98" s="58"/>
    </row>
    <row r="99" spans="1:5" s="54" customFormat="1" ht="12.75" hidden="1">
      <c r="A99" s="155"/>
      <c r="D99" s="58"/>
      <c r="E99" s="58"/>
    </row>
    <row r="100" spans="1:5" s="54" customFormat="1" ht="12.75" hidden="1">
      <c r="A100" s="155"/>
      <c r="D100" s="58"/>
      <c r="E100" s="58"/>
    </row>
    <row r="101" spans="1:5" s="54" customFormat="1" ht="12.75" hidden="1">
      <c r="A101" s="155"/>
      <c r="D101" s="58"/>
      <c r="E101" s="58"/>
    </row>
    <row r="102" spans="1:5" s="54" customFormat="1" ht="12.75" hidden="1">
      <c r="A102" s="155"/>
      <c r="D102" s="58"/>
      <c r="E102" s="58"/>
    </row>
    <row r="103" spans="1:5" s="54" customFormat="1" ht="12.75" hidden="1">
      <c r="A103" s="155"/>
      <c r="D103" s="58"/>
      <c r="E103" s="58"/>
    </row>
    <row r="104" spans="1:5" s="54" customFormat="1" ht="12.75" hidden="1">
      <c r="A104" s="155"/>
      <c r="D104" s="58"/>
      <c r="E104" s="58"/>
    </row>
    <row r="105" spans="1:5" s="54" customFormat="1" ht="12.75" hidden="1">
      <c r="A105" s="155"/>
      <c r="D105" s="58"/>
      <c r="E105" s="58"/>
    </row>
    <row r="106" spans="1:5" s="54" customFormat="1" ht="12.75" hidden="1">
      <c r="A106" s="155"/>
      <c r="D106" s="58"/>
      <c r="E106" s="58"/>
    </row>
    <row r="107" spans="1:5" s="54" customFormat="1" ht="12.75" hidden="1">
      <c r="A107" s="155"/>
      <c r="D107" s="58"/>
      <c r="E107" s="58"/>
    </row>
  </sheetData>
  <mergeCells count="10">
    <mergeCell ref="C17:R17"/>
    <mergeCell ref="C18:R18"/>
    <mergeCell ref="B21:R21"/>
    <mergeCell ref="D3:F3"/>
    <mergeCell ref="J3:L3"/>
    <mergeCell ref="G3:I3"/>
    <mergeCell ref="M3:O3"/>
    <mergeCell ref="P3:R3"/>
    <mergeCell ref="B3:C5"/>
    <mergeCell ref="C19:R19"/>
  </mergeCells>
  <hyperlinks>
    <hyperlink ref="B1" location="ToC!A1" display="Back to Table of Contents" xr:uid="{2F67308B-1E4F-46F3-A497-E8E2CEA70EC6}"/>
  </hyperlinks>
  <pageMargins left="0.5" right="0.5" top="0.5" bottom="0.5" header="0.25" footer="0.3"/>
  <pageSetup scale="75" orientation="landscape" r:id="rId1"/>
  <headerFooter>
    <oddFooter>&amp;L&amp;G&amp;CSupplementary Regulatory Capital Disclosure&amp;R Page &amp;P of &amp;N</oddFooter>
  </headerFooter>
  <ignoredErrors>
    <ignoredError sqref="B17:B19" numberStoredAsText="1"/>
  </ignoredErrors>
  <legacyDrawingHF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WVY108"/>
  <sheetViews>
    <sheetView zoomScale="115" zoomScaleNormal="115" workbookViewId="0"/>
  </sheetViews>
  <sheetFormatPr defaultColWidth="0" defaultRowHeight="18" zeroHeight="1"/>
  <cols>
    <col min="1" max="1" width="1.5703125" style="115" customWidth="1"/>
    <col min="2" max="2" width="2.5703125" style="15" customWidth="1"/>
    <col min="3" max="3" width="4.5703125" style="15" customWidth="1"/>
    <col min="4" max="4" width="30.42578125" style="15" customWidth="1"/>
    <col min="5" max="16" width="12.5703125" style="15" customWidth="1"/>
    <col min="17" max="17" width="1.5703125" style="15" customWidth="1"/>
    <col min="18" max="257" width="10.5703125" style="15" hidden="1"/>
    <col min="258" max="258" width="2.5703125" style="15" hidden="1"/>
    <col min="259" max="259" width="4.5703125" style="15" hidden="1"/>
    <col min="260" max="260" width="39.42578125" style="15" hidden="1"/>
    <col min="261" max="264" width="15.42578125" style="15" hidden="1"/>
    <col min="265" max="265" width="14.5703125" style="15" hidden="1"/>
    <col min="266" max="266" width="19.5703125" style="15" hidden="1"/>
    <col min="267" max="270" width="15.42578125" style="15" hidden="1"/>
    <col min="271" max="272" width="17.5703125" style="15" hidden="1"/>
    <col min="273" max="273" width="2.5703125" style="15" hidden="1"/>
    <col min="274" max="513" width="10.5703125" style="15" hidden="1"/>
    <col min="514" max="514" width="2.5703125" style="15" hidden="1"/>
    <col min="515" max="515" width="4.5703125" style="15" hidden="1"/>
    <col min="516" max="516" width="39.42578125" style="15" hidden="1"/>
    <col min="517" max="520" width="15.42578125" style="15" hidden="1"/>
    <col min="521" max="521" width="14.5703125" style="15" hidden="1"/>
    <col min="522" max="522" width="19.5703125" style="15" hidden="1"/>
    <col min="523" max="526" width="15.42578125" style="15" hidden="1"/>
    <col min="527" max="528" width="17.5703125" style="15" hidden="1"/>
    <col min="529" max="529" width="2.5703125" style="15" hidden="1"/>
    <col min="530" max="769" width="10.5703125" style="15" hidden="1"/>
    <col min="770" max="770" width="2.5703125" style="15" hidden="1"/>
    <col min="771" max="771" width="4.5703125" style="15" hidden="1"/>
    <col min="772" max="772" width="39.42578125" style="15" hidden="1"/>
    <col min="773" max="776" width="15.42578125" style="15" hidden="1"/>
    <col min="777" max="777" width="14.5703125" style="15" hidden="1"/>
    <col min="778" max="778" width="19.5703125" style="15" hidden="1"/>
    <col min="779" max="782" width="15.42578125" style="15" hidden="1"/>
    <col min="783" max="784" width="17.5703125" style="15" hidden="1"/>
    <col min="785" max="785" width="2.5703125" style="15" hidden="1"/>
    <col min="786" max="1025" width="10.5703125" style="15" hidden="1"/>
    <col min="1026" max="1026" width="2.5703125" style="15" hidden="1"/>
    <col min="1027" max="1027" width="4.5703125" style="15" hidden="1"/>
    <col min="1028" max="1028" width="39.42578125" style="15" hidden="1"/>
    <col min="1029" max="1032" width="15.42578125" style="15" hidden="1"/>
    <col min="1033" max="1033" width="14.5703125" style="15" hidden="1"/>
    <col min="1034" max="1034" width="19.5703125" style="15" hidden="1"/>
    <col min="1035" max="1038" width="15.42578125" style="15" hidden="1"/>
    <col min="1039" max="1040" width="17.5703125" style="15" hidden="1"/>
    <col min="1041" max="1041" width="2.5703125" style="15" hidden="1"/>
    <col min="1042" max="1281" width="10.5703125" style="15" hidden="1"/>
    <col min="1282" max="1282" width="2.5703125" style="15" hidden="1"/>
    <col min="1283" max="1283" width="4.5703125" style="15" hidden="1"/>
    <col min="1284" max="1284" width="39.42578125" style="15" hidden="1"/>
    <col min="1285" max="1288" width="15.42578125" style="15" hidden="1"/>
    <col min="1289" max="1289" width="14.5703125" style="15" hidden="1"/>
    <col min="1290" max="1290" width="19.5703125" style="15" hidden="1"/>
    <col min="1291" max="1294" width="15.42578125" style="15" hidden="1"/>
    <col min="1295" max="1296" width="17.5703125" style="15" hidden="1"/>
    <col min="1297" max="1297" width="2.5703125" style="15" hidden="1"/>
    <col min="1298" max="1537" width="10.5703125" style="15" hidden="1"/>
    <col min="1538" max="1538" width="2.5703125" style="15" hidden="1"/>
    <col min="1539" max="1539" width="4.5703125" style="15" hidden="1"/>
    <col min="1540" max="1540" width="39.42578125" style="15" hidden="1"/>
    <col min="1541" max="1544" width="15.42578125" style="15" hidden="1"/>
    <col min="1545" max="1545" width="14.5703125" style="15" hidden="1"/>
    <col min="1546" max="1546" width="19.5703125" style="15" hidden="1"/>
    <col min="1547" max="1550" width="15.42578125" style="15" hidden="1"/>
    <col min="1551" max="1552" width="17.5703125" style="15" hidden="1"/>
    <col min="1553" max="1553" width="2.5703125" style="15" hidden="1"/>
    <col min="1554" max="1793" width="10.5703125" style="15" hidden="1"/>
    <col min="1794" max="1794" width="2.5703125" style="15" hidden="1"/>
    <col min="1795" max="1795" width="4.5703125" style="15" hidden="1"/>
    <col min="1796" max="1796" width="39.42578125" style="15" hidden="1"/>
    <col min="1797" max="1800" width="15.42578125" style="15" hidden="1"/>
    <col min="1801" max="1801" width="14.5703125" style="15" hidden="1"/>
    <col min="1802" max="1802" width="19.5703125" style="15" hidden="1"/>
    <col min="1803" max="1806" width="15.42578125" style="15" hidden="1"/>
    <col min="1807" max="1808" width="17.5703125" style="15" hidden="1"/>
    <col min="1809" max="1809" width="2.5703125" style="15" hidden="1"/>
    <col min="1810" max="2049" width="10.5703125" style="15" hidden="1"/>
    <col min="2050" max="2050" width="2.5703125" style="15" hidden="1"/>
    <col min="2051" max="2051" width="4.5703125" style="15" hidden="1"/>
    <col min="2052" max="2052" width="39.42578125" style="15" hidden="1"/>
    <col min="2053" max="2056" width="15.42578125" style="15" hidden="1"/>
    <col min="2057" max="2057" width="14.5703125" style="15" hidden="1"/>
    <col min="2058" max="2058" width="19.5703125" style="15" hidden="1"/>
    <col min="2059" max="2062" width="15.42578125" style="15" hidden="1"/>
    <col min="2063" max="2064" width="17.5703125" style="15" hidden="1"/>
    <col min="2065" max="2065" width="2.5703125" style="15" hidden="1"/>
    <col min="2066" max="2305" width="10.5703125" style="15" hidden="1"/>
    <col min="2306" max="2306" width="2.5703125" style="15" hidden="1"/>
    <col min="2307" max="2307" width="4.5703125" style="15" hidden="1"/>
    <col min="2308" max="2308" width="39.42578125" style="15" hidden="1"/>
    <col min="2309" max="2312" width="15.42578125" style="15" hidden="1"/>
    <col min="2313" max="2313" width="14.5703125" style="15" hidden="1"/>
    <col min="2314" max="2314" width="19.5703125" style="15" hidden="1"/>
    <col min="2315" max="2318" width="15.42578125" style="15" hidden="1"/>
    <col min="2319" max="2320" width="17.5703125" style="15" hidden="1"/>
    <col min="2321" max="2321" width="2.5703125" style="15" hidden="1"/>
    <col min="2322" max="2561" width="10.5703125" style="15" hidden="1"/>
    <col min="2562" max="2562" width="2.5703125" style="15" hidden="1"/>
    <col min="2563" max="2563" width="4.5703125" style="15" hidden="1"/>
    <col min="2564" max="2564" width="39.42578125" style="15" hidden="1"/>
    <col min="2565" max="2568" width="15.42578125" style="15" hidden="1"/>
    <col min="2569" max="2569" width="14.5703125" style="15" hidden="1"/>
    <col min="2570" max="2570" width="19.5703125" style="15" hidden="1"/>
    <col min="2571" max="2574" width="15.42578125" style="15" hidden="1"/>
    <col min="2575" max="2576" width="17.5703125" style="15" hidden="1"/>
    <col min="2577" max="2577" width="2.5703125" style="15" hidden="1"/>
    <col min="2578" max="2817" width="10.5703125" style="15" hidden="1"/>
    <col min="2818" max="2818" width="2.5703125" style="15" hidden="1"/>
    <col min="2819" max="2819" width="4.5703125" style="15" hidden="1"/>
    <col min="2820" max="2820" width="39.42578125" style="15" hidden="1"/>
    <col min="2821" max="2824" width="15.42578125" style="15" hidden="1"/>
    <col min="2825" max="2825" width="14.5703125" style="15" hidden="1"/>
    <col min="2826" max="2826" width="19.5703125" style="15" hidden="1"/>
    <col min="2827" max="2830" width="15.42578125" style="15" hidden="1"/>
    <col min="2831" max="2832" width="17.5703125" style="15" hidden="1"/>
    <col min="2833" max="2833" width="2.5703125" style="15" hidden="1"/>
    <col min="2834" max="3073" width="10.5703125" style="15" hidden="1"/>
    <col min="3074" max="3074" width="2.5703125" style="15" hidden="1"/>
    <col min="3075" max="3075" width="4.5703125" style="15" hidden="1"/>
    <col min="3076" max="3076" width="39.42578125" style="15" hidden="1"/>
    <col min="3077" max="3080" width="15.42578125" style="15" hidden="1"/>
    <col min="3081" max="3081" width="14.5703125" style="15" hidden="1"/>
    <col min="3082" max="3082" width="19.5703125" style="15" hidden="1"/>
    <col min="3083" max="3086" width="15.42578125" style="15" hidden="1"/>
    <col min="3087" max="3088" width="17.5703125" style="15" hidden="1"/>
    <col min="3089" max="3089" width="2.5703125" style="15" hidden="1"/>
    <col min="3090" max="3329" width="10.5703125" style="15" hidden="1"/>
    <col min="3330" max="3330" width="2.5703125" style="15" hidden="1"/>
    <col min="3331" max="3331" width="4.5703125" style="15" hidden="1"/>
    <col min="3332" max="3332" width="39.42578125" style="15" hidden="1"/>
    <col min="3333" max="3336" width="15.42578125" style="15" hidden="1"/>
    <col min="3337" max="3337" width="14.5703125" style="15" hidden="1"/>
    <col min="3338" max="3338" width="19.5703125" style="15" hidden="1"/>
    <col min="3339" max="3342" width="15.42578125" style="15" hidden="1"/>
    <col min="3343" max="3344" width="17.5703125" style="15" hidden="1"/>
    <col min="3345" max="3345" width="2.5703125" style="15" hidden="1"/>
    <col min="3346" max="3585" width="10.5703125" style="15" hidden="1"/>
    <col min="3586" max="3586" width="2.5703125" style="15" hidden="1"/>
    <col min="3587" max="3587" width="4.5703125" style="15" hidden="1"/>
    <col min="3588" max="3588" width="39.42578125" style="15" hidden="1"/>
    <col min="3589" max="3592" width="15.42578125" style="15" hidden="1"/>
    <col min="3593" max="3593" width="14.5703125" style="15" hidden="1"/>
    <col min="3594" max="3594" width="19.5703125" style="15" hidden="1"/>
    <col min="3595" max="3598" width="15.42578125" style="15" hidden="1"/>
    <col min="3599" max="3600" width="17.5703125" style="15" hidden="1"/>
    <col min="3601" max="3601" width="2.5703125" style="15" hidden="1"/>
    <col min="3602" max="3841" width="10.5703125" style="15" hidden="1"/>
    <col min="3842" max="3842" width="2.5703125" style="15" hidden="1"/>
    <col min="3843" max="3843" width="4.5703125" style="15" hidden="1"/>
    <col min="3844" max="3844" width="39.42578125" style="15" hidden="1"/>
    <col min="3845" max="3848" width="15.42578125" style="15" hidden="1"/>
    <col min="3849" max="3849" width="14.5703125" style="15" hidden="1"/>
    <col min="3850" max="3850" width="19.5703125" style="15" hidden="1"/>
    <col min="3851" max="3854" width="15.42578125" style="15" hidden="1"/>
    <col min="3855" max="3856" width="17.5703125" style="15" hidden="1"/>
    <col min="3857" max="3857" width="2.5703125" style="15" hidden="1"/>
    <col min="3858" max="4097" width="10.5703125" style="15" hidden="1"/>
    <col min="4098" max="4098" width="2.5703125" style="15" hidden="1"/>
    <col min="4099" max="4099" width="4.5703125" style="15" hidden="1"/>
    <col min="4100" max="4100" width="39.42578125" style="15" hidden="1"/>
    <col min="4101" max="4104" width="15.42578125" style="15" hidden="1"/>
    <col min="4105" max="4105" width="14.5703125" style="15" hidden="1"/>
    <col min="4106" max="4106" width="19.5703125" style="15" hidden="1"/>
    <col min="4107" max="4110" width="15.42578125" style="15" hidden="1"/>
    <col min="4111" max="4112" width="17.5703125" style="15" hidden="1"/>
    <col min="4113" max="4113" width="2.5703125" style="15" hidden="1"/>
    <col min="4114" max="4353" width="10.5703125" style="15" hidden="1"/>
    <col min="4354" max="4354" width="2.5703125" style="15" hidden="1"/>
    <col min="4355" max="4355" width="4.5703125" style="15" hidden="1"/>
    <col min="4356" max="4356" width="39.42578125" style="15" hidden="1"/>
    <col min="4357" max="4360" width="15.42578125" style="15" hidden="1"/>
    <col min="4361" max="4361" width="14.5703125" style="15" hidden="1"/>
    <col min="4362" max="4362" width="19.5703125" style="15" hidden="1"/>
    <col min="4363" max="4366" width="15.42578125" style="15" hidden="1"/>
    <col min="4367" max="4368" width="17.5703125" style="15" hidden="1"/>
    <col min="4369" max="4369" width="2.5703125" style="15" hidden="1"/>
    <col min="4370" max="4609" width="10.5703125" style="15" hidden="1"/>
    <col min="4610" max="4610" width="2.5703125" style="15" hidden="1"/>
    <col min="4611" max="4611" width="4.5703125" style="15" hidden="1"/>
    <col min="4612" max="4612" width="39.42578125" style="15" hidden="1"/>
    <col min="4613" max="4616" width="15.42578125" style="15" hidden="1"/>
    <col min="4617" max="4617" width="14.5703125" style="15" hidden="1"/>
    <col min="4618" max="4618" width="19.5703125" style="15" hidden="1"/>
    <col min="4619" max="4622" width="15.42578125" style="15" hidden="1"/>
    <col min="4623" max="4624" width="17.5703125" style="15" hidden="1"/>
    <col min="4625" max="4625" width="2.5703125" style="15" hidden="1"/>
    <col min="4626" max="4865" width="10.5703125" style="15" hidden="1"/>
    <col min="4866" max="4866" width="2.5703125" style="15" hidden="1"/>
    <col min="4867" max="4867" width="4.5703125" style="15" hidden="1"/>
    <col min="4868" max="4868" width="39.42578125" style="15" hidden="1"/>
    <col min="4869" max="4872" width="15.42578125" style="15" hidden="1"/>
    <col min="4873" max="4873" width="14.5703125" style="15" hidden="1"/>
    <col min="4874" max="4874" width="19.5703125" style="15" hidden="1"/>
    <col min="4875" max="4878" width="15.42578125" style="15" hidden="1"/>
    <col min="4879" max="4880" width="17.5703125" style="15" hidden="1"/>
    <col min="4881" max="4881" width="2.5703125" style="15" hidden="1"/>
    <col min="4882" max="5121" width="10.5703125" style="15" hidden="1"/>
    <col min="5122" max="5122" width="2.5703125" style="15" hidden="1"/>
    <col min="5123" max="5123" width="4.5703125" style="15" hidden="1"/>
    <col min="5124" max="5124" width="39.42578125" style="15" hidden="1"/>
    <col min="5125" max="5128" width="15.42578125" style="15" hidden="1"/>
    <col min="5129" max="5129" width="14.5703125" style="15" hidden="1"/>
    <col min="5130" max="5130" width="19.5703125" style="15" hidden="1"/>
    <col min="5131" max="5134" width="15.42578125" style="15" hidden="1"/>
    <col min="5135" max="5136" width="17.5703125" style="15" hidden="1"/>
    <col min="5137" max="5137" width="2.5703125" style="15" hidden="1"/>
    <col min="5138" max="5377" width="10.5703125" style="15" hidden="1"/>
    <col min="5378" max="5378" width="2.5703125" style="15" hidden="1"/>
    <col min="5379" max="5379" width="4.5703125" style="15" hidden="1"/>
    <col min="5380" max="5380" width="39.42578125" style="15" hidden="1"/>
    <col min="5381" max="5384" width="15.42578125" style="15" hidden="1"/>
    <col min="5385" max="5385" width="14.5703125" style="15" hidden="1"/>
    <col min="5386" max="5386" width="19.5703125" style="15" hidden="1"/>
    <col min="5387" max="5390" width="15.42578125" style="15" hidden="1"/>
    <col min="5391" max="5392" width="17.5703125" style="15" hidden="1"/>
    <col min="5393" max="5393" width="2.5703125" style="15" hidden="1"/>
    <col min="5394" max="5633" width="10.5703125" style="15" hidden="1"/>
    <col min="5634" max="5634" width="2.5703125" style="15" hidden="1"/>
    <col min="5635" max="5635" width="4.5703125" style="15" hidden="1"/>
    <col min="5636" max="5636" width="39.42578125" style="15" hidden="1"/>
    <col min="5637" max="5640" width="15.42578125" style="15" hidden="1"/>
    <col min="5641" max="5641" width="14.5703125" style="15" hidden="1"/>
    <col min="5642" max="5642" width="19.5703125" style="15" hidden="1"/>
    <col min="5643" max="5646" width="15.42578125" style="15" hidden="1"/>
    <col min="5647" max="5648" width="17.5703125" style="15" hidden="1"/>
    <col min="5649" max="5649" width="2.5703125" style="15" hidden="1"/>
    <col min="5650" max="5889" width="10.5703125" style="15" hidden="1"/>
    <col min="5890" max="5890" width="2.5703125" style="15" hidden="1"/>
    <col min="5891" max="5891" width="4.5703125" style="15" hidden="1"/>
    <col min="5892" max="5892" width="39.42578125" style="15" hidden="1"/>
    <col min="5893" max="5896" width="15.42578125" style="15" hidden="1"/>
    <col min="5897" max="5897" width="14.5703125" style="15" hidden="1"/>
    <col min="5898" max="5898" width="19.5703125" style="15" hidden="1"/>
    <col min="5899" max="5902" width="15.42578125" style="15" hidden="1"/>
    <col min="5903" max="5904" width="17.5703125" style="15" hidden="1"/>
    <col min="5905" max="5905" width="2.5703125" style="15" hidden="1"/>
    <col min="5906" max="6145" width="10.5703125" style="15" hidden="1"/>
    <col min="6146" max="6146" width="2.5703125" style="15" hidden="1"/>
    <col min="6147" max="6147" width="4.5703125" style="15" hidden="1"/>
    <col min="6148" max="6148" width="39.42578125" style="15" hidden="1"/>
    <col min="6149" max="6152" width="15.42578125" style="15" hidden="1"/>
    <col min="6153" max="6153" width="14.5703125" style="15" hidden="1"/>
    <col min="6154" max="6154" width="19.5703125" style="15" hidden="1"/>
    <col min="6155" max="6158" width="15.42578125" style="15" hidden="1"/>
    <col min="6159" max="6160" width="17.5703125" style="15" hidden="1"/>
    <col min="6161" max="6161" width="2.5703125" style="15" hidden="1"/>
    <col min="6162" max="6401" width="10.5703125" style="15" hidden="1"/>
    <col min="6402" max="6402" width="2.5703125" style="15" hidden="1"/>
    <col min="6403" max="6403" width="4.5703125" style="15" hidden="1"/>
    <col min="6404" max="6404" width="39.42578125" style="15" hidden="1"/>
    <col min="6405" max="6408" width="15.42578125" style="15" hidden="1"/>
    <col min="6409" max="6409" width="14.5703125" style="15" hidden="1"/>
    <col min="6410" max="6410" width="19.5703125" style="15" hidden="1"/>
    <col min="6411" max="6414" width="15.42578125" style="15" hidden="1"/>
    <col min="6415" max="6416" width="17.5703125" style="15" hidden="1"/>
    <col min="6417" max="6417" width="2.5703125" style="15" hidden="1"/>
    <col min="6418" max="6657" width="10.5703125" style="15" hidden="1"/>
    <col min="6658" max="6658" width="2.5703125" style="15" hidden="1"/>
    <col min="6659" max="6659" width="4.5703125" style="15" hidden="1"/>
    <col min="6660" max="6660" width="39.42578125" style="15" hidden="1"/>
    <col min="6661" max="6664" width="15.42578125" style="15" hidden="1"/>
    <col min="6665" max="6665" width="14.5703125" style="15" hidden="1"/>
    <col min="6666" max="6666" width="19.5703125" style="15" hidden="1"/>
    <col min="6667" max="6670" width="15.42578125" style="15" hidden="1"/>
    <col min="6671" max="6672" width="17.5703125" style="15" hidden="1"/>
    <col min="6673" max="6673" width="2.5703125" style="15" hidden="1"/>
    <col min="6674" max="6913" width="10.5703125" style="15" hidden="1"/>
    <col min="6914" max="6914" width="2.5703125" style="15" hidden="1"/>
    <col min="6915" max="6915" width="4.5703125" style="15" hidden="1"/>
    <col min="6916" max="6916" width="39.42578125" style="15" hidden="1"/>
    <col min="6917" max="6920" width="15.42578125" style="15" hidden="1"/>
    <col min="6921" max="6921" width="14.5703125" style="15" hidden="1"/>
    <col min="6922" max="6922" width="19.5703125" style="15" hidden="1"/>
    <col min="6923" max="6926" width="15.42578125" style="15" hidden="1"/>
    <col min="6927" max="6928" width="17.5703125" style="15" hidden="1"/>
    <col min="6929" max="6929" width="2.5703125" style="15" hidden="1"/>
    <col min="6930" max="7169" width="10.5703125" style="15" hidden="1"/>
    <col min="7170" max="7170" width="2.5703125" style="15" hidden="1"/>
    <col min="7171" max="7171" width="4.5703125" style="15" hidden="1"/>
    <col min="7172" max="7172" width="39.42578125" style="15" hidden="1"/>
    <col min="7173" max="7176" width="15.42578125" style="15" hidden="1"/>
    <col min="7177" max="7177" width="14.5703125" style="15" hidden="1"/>
    <col min="7178" max="7178" width="19.5703125" style="15" hidden="1"/>
    <col min="7179" max="7182" width="15.42578125" style="15" hidden="1"/>
    <col min="7183" max="7184" width="17.5703125" style="15" hidden="1"/>
    <col min="7185" max="7185" width="2.5703125" style="15" hidden="1"/>
    <col min="7186" max="7425" width="10.5703125" style="15" hidden="1"/>
    <col min="7426" max="7426" width="2.5703125" style="15" hidden="1"/>
    <col min="7427" max="7427" width="4.5703125" style="15" hidden="1"/>
    <col min="7428" max="7428" width="39.42578125" style="15" hidden="1"/>
    <col min="7429" max="7432" width="15.42578125" style="15" hidden="1"/>
    <col min="7433" max="7433" width="14.5703125" style="15" hidden="1"/>
    <col min="7434" max="7434" width="19.5703125" style="15" hidden="1"/>
    <col min="7435" max="7438" width="15.42578125" style="15" hidden="1"/>
    <col min="7439" max="7440" width="17.5703125" style="15" hidden="1"/>
    <col min="7441" max="7441" width="2.5703125" style="15" hidden="1"/>
    <col min="7442" max="7681" width="10.5703125" style="15" hidden="1"/>
    <col min="7682" max="7682" width="2.5703125" style="15" hidden="1"/>
    <col min="7683" max="7683" width="4.5703125" style="15" hidden="1"/>
    <col min="7684" max="7684" width="39.42578125" style="15" hidden="1"/>
    <col min="7685" max="7688" width="15.42578125" style="15" hidden="1"/>
    <col min="7689" max="7689" width="14.5703125" style="15" hidden="1"/>
    <col min="7690" max="7690" width="19.5703125" style="15" hidden="1"/>
    <col min="7691" max="7694" width="15.42578125" style="15" hidden="1"/>
    <col min="7695" max="7696" width="17.5703125" style="15" hidden="1"/>
    <col min="7697" max="7697" width="2.5703125" style="15" hidden="1"/>
    <col min="7698" max="7937" width="10.5703125" style="15" hidden="1"/>
    <col min="7938" max="7938" width="2.5703125" style="15" hidden="1"/>
    <col min="7939" max="7939" width="4.5703125" style="15" hidden="1"/>
    <col min="7940" max="7940" width="39.42578125" style="15" hidden="1"/>
    <col min="7941" max="7944" width="15.42578125" style="15" hidden="1"/>
    <col min="7945" max="7945" width="14.5703125" style="15" hidden="1"/>
    <col min="7946" max="7946" width="19.5703125" style="15" hidden="1"/>
    <col min="7947" max="7950" width="15.42578125" style="15" hidden="1"/>
    <col min="7951" max="7952" width="17.5703125" style="15" hidden="1"/>
    <col min="7953" max="7953" width="2.5703125" style="15" hidden="1"/>
    <col min="7954" max="8193" width="10.5703125" style="15" hidden="1"/>
    <col min="8194" max="8194" width="2.5703125" style="15" hidden="1"/>
    <col min="8195" max="8195" width="4.5703125" style="15" hidden="1"/>
    <col min="8196" max="8196" width="39.42578125" style="15" hidden="1"/>
    <col min="8197" max="8200" width="15.42578125" style="15" hidden="1"/>
    <col min="8201" max="8201" width="14.5703125" style="15" hidden="1"/>
    <col min="8202" max="8202" width="19.5703125" style="15" hidden="1"/>
    <col min="8203" max="8206" width="15.42578125" style="15" hidden="1"/>
    <col min="8207" max="8208" width="17.5703125" style="15" hidden="1"/>
    <col min="8209" max="8209" width="2.5703125" style="15" hidden="1"/>
    <col min="8210" max="8449" width="10.5703125" style="15" hidden="1"/>
    <col min="8450" max="8450" width="2.5703125" style="15" hidden="1"/>
    <col min="8451" max="8451" width="4.5703125" style="15" hidden="1"/>
    <col min="8452" max="8452" width="39.42578125" style="15" hidden="1"/>
    <col min="8453" max="8456" width="15.42578125" style="15" hidden="1"/>
    <col min="8457" max="8457" width="14.5703125" style="15" hidden="1"/>
    <col min="8458" max="8458" width="19.5703125" style="15" hidden="1"/>
    <col min="8459" max="8462" width="15.42578125" style="15" hidden="1"/>
    <col min="8463" max="8464" width="17.5703125" style="15" hidden="1"/>
    <col min="8465" max="8465" width="2.5703125" style="15" hidden="1"/>
    <col min="8466" max="8705" width="10.5703125" style="15" hidden="1"/>
    <col min="8706" max="8706" width="2.5703125" style="15" hidden="1"/>
    <col min="8707" max="8707" width="4.5703125" style="15" hidden="1"/>
    <col min="8708" max="8708" width="39.42578125" style="15" hidden="1"/>
    <col min="8709" max="8712" width="15.42578125" style="15" hidden="1"/>
    <col min="8713" max="8713" width="14.5703125" style="15" hidden="1"/>
    <col min="8714" max="8714" width="19.5703125" style="15" hidden="1"/>
    <col min="8715" max="8718" width="15.42578125" style="15" hidden="1"/>
    <col min="8719" max="8720" width="17.5703125" style="15" hidden="1"/>
    <col min="8721" max="8721" width="2.5703125" style="15" hidden="1"/>
    <col min="8722" max="8961" width="10.5703125" style="15" hidden="1"/>
    <col min="8962" max="8962" width="2.5703125" style="15" hidden="1"/>
    <col min="8963" max="8963" width="4.5703125" style="15" hidden="1"/>
    <col min="8964" max="8964" width="39.42578125" style="15" hidden="1"/>
    <col min="8965" max="8968" width="15.42578125" style="15" hidden="1"/>
    <col min="8969" max="8969" width="14.5703125" style="15" hidden="1"/>
    <col min="8970" max="8970" width="19.5703125" style="15" hidden="1"/>
    <col min="8971" max="8974" width="15.42578125" style="15" hidden="1"/>
    <col min="8975" max="8976" width="17.5703125" style="15" hidden="1"/>
    <col min="8977" max="8977" width="2.5703125" style="15" hidden="1"/>
    <col min="8978" max="9217" width="10.5703125" style="15" hidden="1"/>
    <col min="9218" max="9218" width="2.5703125" style="15" hidden="1"/>
    <col min="9219" max="9219" width="4.5703125" style="15" hidden="1"/>
    <col min="9220" max="9220" width="39.42578125" style="15" hidden="1"/>
    <col min="9221" max="9224" width="15.42578125" style="15" hidden="1"/>
    <col min="9225" max="9225" width="14.5703125" style="15" hidden="1"/>
    <col min="9226" max="9226" width="19.5703125" style="15" hidden="1"/>
    <col min="9227" max="9230" width="15.42578125" style="15" hidden="1"/>
    <col min="9231" max="9232" width="17.5703125" style="15" hidden="1"/>
    <col min="9233" max="9233" width="2.5703125" style="15" hidden="1"/>
    <col min="9234" max="9473" width="10.5703125" style="15" hidden="1"/>
    <col min="9474" max="9474" width="2.5703125" style="15" hidden="1"/>
    <col min="9475" max="9475" width="4.5703125" style="15" hidden="1"/>
    <col min="9476" max="9476" width="39.42578125" style="15" hidden="1"/>
    <col min="9477" max="9480" width="15.42578125" style="15" hidden="1"/>
    <col min="9481" max="9481" width="14.5703125" style="15" hidden="1"/>
    <col min="9482" max="9482" width="19.5703125" style="15" hidden="1"/>
    <col min="9483" max="9486" width="15.42578125" style="15" hidden="1"/>
    <col min="9487" max="9488" width="17.5703125" style="15" hidden="1"/>
    <col min="9489" max="9489" width="2.5703125" style="15" hidden="1"/>
    <col min="9490" max="9729" width="10.5703125" style="15" hidden="1"/>
    <col min="9730" max="9730" width="2.5703125" style="15" hidden="1"/>
    <col min="9731" max="9731" width="4.5703125" style="15" hidden="1"/>
    <col min="9732" max="9732" width="39.42578125" style="15" hidden="1"/>
    <col min="9733" max="9736" width="15.42578125" style="15" hidden="1"/>
    <col min="9737" max="9737" width="14.5703125" style="15" hidden="1"/>
    <col min="9738" max="9738" width="19.5703125" style="15" hidden="1"/>
    <col min="9739" max="9742" width="15.42578125" style="15" hidden="1"/>
    <col min="9743" max="9744" width="17.5703125" style="15" hidden="1"/>
    <col min="9745" max="9745" width="2.5703125" style="15" hidden="1"/>
    <col min="9746" max="9985" width="10.5703125" style="15" hidden="1"/>
    <col min="9986" max="9986" width="2.5703125" style="15" hidden="1"/>
    <col min="9987" max="9987" width="4.5703125" style="15" hidden="1"/>
    <col min="9988" max="9988" width="39.42578125" style="15" hidden="1"/>
    <col min="9989" max="9992" width="15.42578125" style="15" hidden="1"/>
    <col min="9993" max="9993" width="14.5703125" style="15" hidden="1"/>
    <col min="9994" max="9994" width="19.5703125" style="15" hidden="1"/>
    <col min="9995" max="9998" width="15.42578125" style="15" hidden="1"/>
    <col min="9999" max="10000" width="17.5703125" style="15" hidden="1"/>
    <col min="10001" max="10001" width="2.5703125" style="15" hidden="1"/>
    <col min="10002" max="10241" width="10.5703125" style="15" hidden="1"/>
    <col min="10242" max="10242" width="2.5703125" style="15" hidden="1"/>
    <col min="10243" max="10243" width="4.5703125" style="15" hidden="1"/>
    <col min="10244" max="10244" width="39.42578125" style="15" hidden="1"/>
    <col min="10245" max="10248" width="15.42578125" style="15" hidden="1"/>
    <col min="10249" max="10249" width="14.5703125" style="15" hidden="1"/>
    <col min="10250" max="10250" width="19.5703125" style="15" hidden="1"/>
    <col min="10251" max="10254" width="15.42578125" style="15" hidden="1"/>
    <col min="10255" max="10256" width="17.5703125" style="15" hidden="1"/>
    <col min="10257" max="10257" width="2.5703125" style="15" hidden="1"/>
    <col min="10258" max="10497" width="10.5703125" style="15" hidden="1"/>
    <col min="10498" max="10498" width="2.5703125" style="15" hidden="1"/>
    <col min="10499" max="10499" width="4.5703125" style="15" hidden="1"/>
    <col min="10500" max="10500" width="39.42578125" style="15" hidden="1"/>
    <col min="10501" max="10504" width="15.42578125" style="15" hidden="1"/>
    <col min="10505" max="10505" width="14.5703125" style="15" hidden="1"/>
    <col min="10506" max="10506" width="19.5703125" style="15" hidden="1"/>
    <col min="10507" max="10510" width="15.42578125" style="15" hidden="1"/>
    <col min="10511" max="10512" width="17.5703125" style="15" hidden="1"/>
    <col min="10513" max="10513" width="2.5703125" style="15" hidden="1"/>
    <col min="10514" max="10753" width="10.5703125" style="15" hidden="1"/>
    <col min="10754" max="10754" width="2.5703125" style="15" hidden="1"/>
    <col min="10755" max="10755" width="4.5703125" style="15" hidden="1"/>
    <col min="10756" max="10756" width="39.42578125" style="15" hidden="1"/>
    <col min="10757" max="10760" width="15.42578125" style="15" hidden="1"/>
    <col min="10761" max="10761" width="14.5703125" style="15" hidden="1"/>
    <col min="10762" max="10762" width="19.5703125" style="15" hidden="1"/>
    <col min="10763" max="10766" width="15.42578125" style="15" hidden="1"/>
    <col min="10767" max="10768" width="17.5703125" style="15" hidden="1"/>
    <col min="10769" max="10769" width="2.5703125" style="15" hidden="1"/>
    <col min="10770" max="11009" width="10.5703125" style="15" hidden="1"/>
    <col min="11010" max="11010" width="2.5703125" style="15" hidden="1"/>
    <col min="11011" max="11011" width="4.5703125" style="15" hidden="1"/>
    <col min="11012" max="11012" width="39.42578125" style="15" hidden="1"/>
    <col min="11013" max="11016" width="15.42578125" style="15" hidden="1"/>
    <col min="11017" max="11017" width="14.5703125" style="15" hidden="1"/>
    <col min="11018" max="11018" width="19.5703125" style="15" hidden="1"/>
    <col min="11019" max="11022" width="15.42578125" style="15" hidden="1"/>
    <col min="11023" max="11024" width="17.5703125" style="15" hidden="1"/>
    <col min="11025" max="11025" width="2.5703125" style="15" hidden="1"/>
    <col min="11026" max="11265" width="10.5703125" style="15" hidden="1"/>
    <col min="11266" max="11266" width="2.5703125" style="15" hidden="1"/>
    <col min="11267" max="11267" width="4.5703125" style="15" hidden="1"/>
    <col min="11268" max="11268" width="39.42578125" style="15" hidden="1"/>
    <col min="11269" max="11272" width="15.42578125" style="15" hidden="1"/>
    <col min="11273" max="11273" width="14.5703125" style="15" hidden="1"/>
    <col min="11274" max="11274" width="19.5703125" style="15" hidden="1"/>
    <col min="11275" max="11278" width="15.42578125" style="15" hidden="1"/>
    <col min="11279" max="11280" width="17.5703125" style="15" hidden="1"/>
    <col min="11281" max="11281" width="2.5703125" style="15" hidden="1"/>
    <col min="11282" max="11521" width="10.5703125" style="15" hidden="1"/>
    <col min="11522" max="11522" width="2.5703125" style="15" hidden="1"/>
    <col min="11523" max="11523" width="4.5703125" style="15" hidden="1"/>
    <col min="11524" max="11524" width="39.42578125" style="15" hidden="1"/>
    <col min="11525" max="11528" width="15.42578125" style="15" hidden="1"/>
    <col min="11529" max="11529" width="14.5703125" style="15" hidden="1"/>
    <col min="11530" max="11530" width="19.5703125" style="15" hidden="1"/>
    <col min="11531" max="11534" width="15.42578125" style="15" hidden="1"/>
    <col min="11535" max="11536" width="17.5703125" style="15" hidden="1"/>
    <col min="11537" max="11537" width="2.5703125" style="15" hidden="1"/>
    <col min="11538" max="11777" width="10.5703125" style="15" hidden="1"/>
    <col min="11778" max="11778" width="2.5703125" style="15" hidden="1"/>
    <col min="11779" max="11779" width="4.5703125" style="15" hidden="1"/>
    <col min="11780" max="11780" width="39.42578125" style="15" hidden="1"/>
    <col min="11781" max="11784" width="15.42578125" style="15" hidden="1"/>
    <col min="11785" max="11785" width="14.5703125" style="15" hidden="1"/>
    <col min="11786" max="11786" width="19.5703125" style="15" hidden="1"/>
    <col min="11787" max="11790" width="15.42578125" style="15" hidden="1"/>
    <col min="11791" max="11792" width="17.5703125" style="15" hidden="1"/>
    <col min="11793" max="11793" width="2.5703125" style="15" hidden="1"/>
    <col min="11794" max="12033" width="10.5703125" style="15" hidden="1"/>
    <col min="12034" max="12034" width="2.5703125" style="15" hidden="1"/>
    <col min="12035" max="12035" width="4.5703125" style="15" hidden="1"/>
    <col min="12036" max="12036" width="39.42578125" style="15" hidden="1"/>
    <col min="12037" max="12040" width="15.42578125" style="15" hidden="1"/>
    <col min="12041" max="12041" width="14.5703125" style="15" hidden="1"/>
    <col min="12042" max="12042" width="19.5703125" style="15" hidden="1"/>
    <col min="12043" max="12046" width="15.42578125" style="15" hidden="1"/>
    <col min="12047" max="12048" width="17.5703125" style="15" hidden="1"/>
    <col min="12049" max="12049" width="2.5703125" style="15" hidden="1"/>
    <col min="12050" max="12289" width="10.5703125" style="15" hidden="1"/>
    <col min="12290" max="12290" width="2.5703125" style="15" hidden="1"/>
    <col min="12291" max="12291" width="4.5703125" style="15" hidden="1"/>
    <col min="12292" max="12292" width="39.42578125" style="15" hidden="1"/>
    <col min="12293" max="12296" width="15.42578125" style="15" hidden="1"/>
    <col min="12297" max="12297" width="14.5703125" style="15" hidden="1"/>
    <col min="12298" max="12298" width="19.5703125" style="15" hidden="1"/>
    <col min="12299" max="12302" width="15.42578125" style="15" hidden="1"/>
    <col min="12303" max="12304" width="17.5703125" style="15" hidden="1"/>
    <col min="12305" max="12305" width="2.5703125" style="15" hidden="1"/>
    <col min="12306" max="12545" width="10.5703125" style="15" hidden="1"/>
    <col min="12546" max="12546" width="2.5703125" style="15" hidden="1"/>
    <col min="12547" max="12547" width="4.5703125" style="15" hidden="1"/>
    <col min="12548" max="12548" width="39.42578125" style="15" hidden="1"/>
    <col min="12549" max="12552" width="15.42578125" style="15" hidden="1"/>
    <col min="12553" max="12553" width="14.5703125" style="15" hidden="1"/>
    <col min="12554" max="12554" width="19.5703125" style="15" hidden="1"/>
    <col min="12555" max="12558" width="15.42578125" style="15" hidden="1"/>
    <col min="12559" max="12560" width="17.5703125" style="15" hidden="1"/>
    <col min="12561" max="12561" width="2.5703125" style="15" hidden="1"/>
    <col min="12562" max="12801" width="10.5703125" style="15" hidden="1"/>
    <col min="12802" max="12802" width="2.5703125" style="15" hidden="1"/>
    <col min="12803" max="12803" width="4.5703125" style="15" hidden="1"/>
    <col min="12804" max="12804" width="39.42578125" style="15" hidden="1"/>
    <col min="12805" max="12808" width="15.42578125" style="15" hidden="1"/>
    <col min="12809" max="12809" width="14.5703125" style="15" hidden="1"/>
    <col min="12810" max="12810" width="19.5703125" style="15" hidden="1"/>
    <col min="12811" max="12814" width="15.42578125" style="15" hidden="1"/>
    <col min="12815" max="12816" width="17.5703125" style="15" hidden="1"/>
    <col min="12817" max="12817" width="2.5703125" style="15" hidden="1"/>
    <col min="12818" max="13057" width="10.5703125" style="15" hidden="1"/>
    <col min="13058" max="13058" width="2.5703125" style="15" hidden="1"/>
    <col min="13059" max="13059" width="4.5703125" style="15" hidden="1"/>
    <col min="13060" max="13060" width="39.42578125" style="15" hidden="1"/>
    <col min="13061" max="13064" width="15.42578125" style="15" hidden="1"/>
    <col min="13065" max="13065" width="14.5703125" style="15" hidden="1"/>
    <col min="13066" max="13066" width="19.5703125" style="15" hidden="1"/>
    <col min="13067" max="13070" width="15.42578125" style="15" hidden="1"/>
    <col min="13071" max="13072" width="17.5703125" style="15" hidden="1"/>
    <col min="13073" max="13073" width="2.5703125" style="15" hidden="1"/>
    <col min="13074" max="13313" width="10.5703125" style="15" hidden="1"/>
    <col min="13314" max="13314" width="2.5703125" style="15" hidden="1"/>
    <col min="13315" max="13315" width="4.5703125" style="15" hidden="1"/>
    <col min="13316" max="13316" width="39.42578125" style="15" hidden="1"/>
    <col min="13317" max="13320" width="15.42578125" style="15" hidden="1"/>
    <col min="13321" max="13321" width="14.5703125" style="15" hidden="1"/>
    <col min="13322" max="13322" width="19.5703125" style="15" hidden="1"/>
    <col min="13323" max="13326" width="15.42578125" style="15" hidden="1"/>
    <col min="13327" max="13328" width="17.5703125" style="15" hidden="1"/>
    <col min="13329" max="13329" width="2.5703125" style="15" hidden="1"/>
    <col min="13330" max="13569" width="10.5703125" style="15" hidden="1"/>
    <col min="13570" max="13570" width="2.5703125" style="15" hidden="1"/>
    <col min="13571" max="13571" width="4.5703125" style="15" hidden="1"/>
    <col min="13572" max="13572" width="39.42578125" style="15" hidden="1"/>
    <col min="13573" max="13576" width="15.42578125" style="15" hidden="1"/>
    <col min="13577" max="13577" width="14.5703125" style="15" hidden="1"/>
    <col min="13578" max="13578" width="19.5703125" style="15" hidden="1"/>
    <col min="13579" max="13582" width="15.42578125" style="15" hidden="1"/>
    <col min="13583" max="13584" width="17.5703125" style="15" hidden="1"/>
    <col min="13585" max="13585" width="2.5703125" style="15" hidden="1"/>
    <col min="13586" max="13825" width="10.5703125" style="15" hidden="1"/>
    <col min="13826" max="13826" width="2.5703125" style="15" hidden="1"/>
    <col min="13827" max="13827" width="4.5703125" style="15" hidden="1"/>
    <col min="13828" max="13828" width="39.42578125" style="15" hidden="1"/>
    <col min="13829" max="13832" width="15.42578125" style="15" hidden="1"/>
    <col min="13833" max="13833" width="14.5703125" style="15" hidden="1"/>
    <col min="13834" max="13834" width="19.5703125" style="15" hidden="1"/>
    <col min="13835" max="13838" width="15.42578125" style="15" hidden="1"/>
    <col min="13839" max="13840" width="17.5703125" style="15" hidden="1"/>
    <col min="13841" max="13841" width="2.5703125" style="15" hidden="1"/>
    <col min="13842" max="14081" width="10.5703125" style="15" hidden="1"/>
    <col min="14082" max="14082" width="2.5703125" style="15" hidden="1"/>
    <col min="14083" max="14083" width="4.5703125" style="15" hidden="1"/>
    <col min="14084" max="14084" width="39.42578125" style="15" hidden="1"/>
    <col min="14085" max="14088" width="15.42578125" style="15" hidden="1"/>
    <col min="14089" max="14089" width="14.5703125" style="15" hidden="1"/>
    <col min="14090" max="14090" width="19.5703125" style="15" hidden="1"/>
    <col min="14091" max="14094" width="15.42578125" style="15" hidden="1"/>
    <col min="14095" max="14096" width="17.5703125" style="15" hidden="1"/>
    <col min="14097" max="14097" width="2.5703125" style="15" hidden="1"/>
    <col min="14098" max="14337" width="10.5703125" style="15" hidden="1"/>
    <col min="14338" max="14338" width="2.5703125" style="15" hidden="1"/>
    <col min="14339" max="14339" width="4.5703125" style="15" hidden="1"/>
    <col min="14340" max="14340" width="39.42578125" style="15" hidden="1"/>
    <col min="14341" max="14344" width="15.42578125" style="15" hidden="1"/>
    <col min="14345" max="14345" width="14.5703125" style="15" hidden="1"/>
    <col min="14346" max="14346" width="19.5703125" style="15" hidden="1"/>
    <col min="14347" max="14350" width="15.42578125" style="15" hidden="1"/>
    <col min="14351" max="14352" width="17.5703125" style="15" hidden="1"/>
    <col min="14353" max="14353" width="2.5703125" style="15" hidden="1"/>
    <col min="14354" max="14593" width="10.5703125" style="15" hidden="1"/>
    <col min="14594" max="14594" width="2.5703125" style="15" hidden="1"/>
    <col min="14595" max="14595" width="4.5703125" style="15" hidden="1"/>
    <col min="14596" max="14596" width="39.42578125" style="15" hidden="1"/>
    <col min="14597" max="14600" width="15.42578125" style="15" hidden="1"/>
    <col min="14601" max="14601" width="14.5703125" style="15" hidden="1"/>
    <col min="14602" max="14602" width="19.5703125" style="15" hidden="1"/>
    <col min="14603" max="14606" width="15.42578125" style="15" hidden="1"/>
    <col min="14607" max="14608" width="17.5703125" style="15" hidden="1"/>
    <col min="14609" max="14609" width="2.5703125" style="15" hidden="1"/>
    <col min="14610" max="14849" width="10.5703125" style="15" hidden="1"/>
    <col min="14850" max="14850" width="2.5703125" style="15" hidden="1"/>
    <col min="14851" max="14851" width="4.5703125" style="15" hidden="1"/>
    <col min="14852" max="14852" width="39.42578125" style="15" hidden="1"/>
    <col min="14853" max="14856" width="15.42578125" style="15" hidden="1"/>
    <col min="14857" max="14857" width="14.5703125" style="15" hidden="1"/>
    <col min="14858" max="14858" width="19.5703125" style="15" hidden="1"/>
    <col min="14859" max="14862" width="15.42578125" style="15" hidden="1"/>
    <col min="14863" max="14864" width="17.5703125" style="15" hidden="1"/>
    <col min="14865" max="14865" width="2.5703125" style="15" hidden="1"/>
    <col min="14866" max="15105" width="10.5703125" style="15" hidden="1"/>
    <col min="15106" max="15106" width="2.5703125" style="15" hidden="1"/>
    <col min="15107" max="15107" width="4.5703125" style="15" hidden="1"/>
    <col min="15108" max="15108" width="39.42578125" style="15" hidden="1"/>
    <col min="15109" max="15112" width="15.42578125" style="15" hidden="1"/>
    <col min="15113" max="15113" width="14.5703125" style="15" hidden="1"/>
    <col min="15114" max="15114" width="19.5703125" style="15" hidden="1"/>
    <col min="15115" max="15118" width="15.42578125" style="15" hidden="1"/>
    <col min="15119" max="15120" width="17.5703125" style="15" hidden="1"/>
    <col min="15121" max="15121" width="2.5703125" style="15" hidden="1"/>
    <col min="15122" max="15361" width="10.5703125" style="15" hidden="1"/>
    <col min="15362" max="15362" width="2.5703125" style="15" hidden="1"/>
    <col min="15363" max="15363" width="4.5703125" style="15" hidden="1"/>
    <col min="15364" max="15364" width="39.42578125" style="15" hidden="1"/>
    <col min="15365" max="15368" width="15.42578125" style="15" hidden="1"/>
    <col min="15369" max="15369" width="14.5703125" style="15" hidden="1"/>
    <col min="15370" max="15370" width="19.5703125" style="15" hidden="1"/>
    <col min="15371" max="15374" width="15.42578125" style="15" hidden="1"/>
    <col min="15375" max="15376" width="17.5703125" style="15" hidden="1"/>
    <col min="15377" max="15377" width="2.5703125" style="15" hidden="1"/>
    <col min="15378" max="15617" width="10.5703125" style="15" hidden="1"/>
    <col min="15618" max="15618" width="2.5703125" style="15" hidden="1"/>
    <col min="15619" max="15619" width="4.5703125" style="15" hidden="1"/>
    <col min="15620" max="15620" width="39.42578125" style="15" hidden="1"/>
    <col min="15621" max="15624" width="15.42578125" style="15" hidden="1"/>
    <col min="15625" max="15625" width="14.5703125" style="15" hidden="1"/>
    <col min="15626" max="15626" width="19.5703125" style="15" hidden="1"/>
    <col min="15627" max="15630" width="15.42578125" style="15" hidden="1"/>
    <col min="15631" max="15632" width="17.5703125" style="15" hidden="1"/>
    <col min="15633" max="15633" width="2.5703125" style="15" hidden="1"/>
    <col min="15634" max="15873" width="10.5703125" style="15" hidden="1"/>
    <col min="15874" max="15874" width="2.5703125" style="15" hidden="1"/>
    <col min="15875" max="15875" width="4.5703125" style="15" hidden="1"/>
    <col min="15876" max="15876" width="39.42578125" style="15" hidden="1"/>
    <col min="15877" max="15880" width="15.42578125" style="15" hidden="1"/>
    <col min="15881" max="15881" width="14.5703125" style="15" hidden="1"/>
    <col min="15882" max="15882" width="19.5703125" style="15" hidden="1"/>
    <col min="15883" max="15886" width="15.42578125" style="15" hidden="1"/>
    <col min="15887" max="15888" width="17.5703125" style="15" hidden="1"/>
    <col min="15889" max="15889" width="2.5703125" style="15" hidden="1"/>
    <col min="15890" max="16129" width="10.5703125" style="15" hidden="1"/>
    <col min="16130" max="16130" width="2.5703125" style="15" hidden="1"/>
    <col min="16131" max="16131" width="4.5703125" style="15" hidden="1"/>
    <col min="16132" max="16132" width="39.42578125" style="15" hidden="1"/>
    <col min="16133" max="16136" width="15.42578125" style="15" hidden="1"/>
    <col min="16137" max="16137" width="14.5703125" style="15" hidden="1"/>
    <col min="16138" max="16138" width="19.5703125" style="15" hidden="1"/>
    <col min="16139" max="16142" width="15.42578125" style="15" hidden="1"/>
    <col min="16143" max="16144" width="17.5703125" style="15" hidden="1"/>
    <col min="16145" max="16145" width="2.5703125" style="15" hidden="1"/>
    <col min="16146" max="16384" width="10.5703125" style="15" hidden="1"/>
  </cols>
  <sheetData>
    <row r="1" spans="1:32" ht="12" customHeight="1">
      <c r="B1" s="303" t="s">
        <v>127</v>
      </c>
      <c r="C1" s="116"/>
      <c r="D1" s="116"/>
      <c r="E1" s="116"/>
      <c r="F1" s="116"/>
      <c r="G1" s="116"/>
      <c r="H1" s="117"/>
      <c r="I1" s="115"/>
      <c r="J1" s="115"/>
      <c r="K1" s="115"/>
      <c r="L1" s="115"/>
      <c r="M1" s="115"/>
      <c r="N1" s="115"/>
      <c r="O1" s="115"/>
      <c r="P1" s="115"/>
      <c r="Q1" s="115"/>
      <c r="R1" s="115"/>
      <c r="S1" s="115"/>
    </row>
    <row r="2" spans="1:32" s="992" customFormat="1" ht="20.100000000000001" customHeight="1">
      <c r="A2" s="988"/>
      <c r="B2" s="1534" t="s">
        <v>1323</v>
      </c>
      <c r="C2" s="1513"/>
      <c r="D2" s="1513"/>
      <c r="E2" s="1513"/>
      <c r="F2" s="1513"/>
      <c r="G2" s="1513"/>
      <c r="H2" s="1513"/>
      <c r="I2" s="1513"/>
      <c r="J2" s="1513"/>
      <c r="K2" s="1513"/>
      <c r="L2" s="1513"/>
      <c r="M2" s="1513"/>
      <c r="N2" s="1513"/>
      <c r="O2" s="1513"/>
      <c r="P2" s="1547"/>
      <c r="Q2" s="988"/>
    </row>
    <row r="3" spans="1:32" ht="8.85" customHeight="1">
      <c r="B3" s="115"/>
      <c r="C3" s="115"/>
      <c r="D3" s="115"/>
      <c r="E3" s="115"/>
      <c r="F3" s="115"/>
      <c r="G3" s="115"/>
      <c r="H3" s="115"/>
      <c r="I3" s="115"/>
      <c r="J3" s="115"/>
      <c r="K3" s="115"/>
      <c r="L3" s="115"/>
      <c r="M3" s="115"/>
      <c r="N3" s="115"/>
      <c r="O3" s="115"/>
      <c r="P3" s="115"/>
      <c r="Q3" s="115"/>
    </row>
    <row r="4" spans="1:32" s="52" customFormat="1" ht="12.75" hidden="1">
      <c r="A4" s="119"/>
      <c r="B4" s="119"/>
      <c r="C4" s="119"/>
      <c r="D4" s="119"/>
      <c r="E4" s="2234"/>
      <c r="F4" s="2234"/>
      <c r="G4" s="2234"/>
      <c r="H4" s="2234"/>
      <c r="I4" s="2234"/>
      <c r="J4" s="2234"/>
      <c r="K4" s="2234"/>
      <c r="L4" s="2234"/>
      <c r="M4" s="2234"/>
      <c r="N4" s="2234"/>
      <c r="O4" s="2234"/>
      <c r="P4" s="2234"/>
      <c r="Q4" s="119"/>
    </row>
    <row r="5" spans="1:32" s="52" customFormat="1" ht="12.75">
      <c r="A5" s="119"/>
      <c r="B5" s="2237" t="s">
        <v>168</v>
      </c>
      <c r="C5" s="2238"/>
      <c r="D5" s="2238"/>
      <c r="E5" s="2235" t="str">
        <f>CurrQtr</f>
        <v>Q2 2022</v>
      </c>
      <c r="F5" s="2078"/>
      <c r="G5" s="2078"/>
      <c r="H5" s="2078"/>
      <c r="I5" s="2078"/>
      <c r="J5" s="2236"/>
      <c r="K5" s="2078" t="s">
        <v>3</v>
      </c>
      <c r="L5" s="2078"/>
      <c r="M5" s="2078"/>
      <c r="N5" s="2078"/>
      <c r="O5" s="2078"/>
      <c r="P5" s="2079"/>
      <c r="Q5" s="119"/>
    </row>
    <row r="6" spans="1:32" s="52" customFormat="1" ht="61.35" customHeight="1">
      <c r="A6" s="119"/>
      <c r="B6" s="2239"/>
      <c r="C6" s="2240"/>
      <c r="D6" s="2240"/>
      <c r="E6" s="1591" t="s">
        <v>1324</v>
      </c>
      <c r="F6" s="1592" t="s">
        <v>1325</v>
      </c>
      <c r="G6" s="1592" t="s">
        <v>1326</v>
      </c>
      <c r="H6" s="1592" t="s">
        <v>1327</v>
      </c>
      <c r="I6" s="1592" t="s">
        <v>1328</v>
      </c>
      <c r="J6" s="1593" t="s">
        <v>1329</v>
      </c>
      <c r="K6" s="1592" t="s">
        <v>1324</v>
      </c>
      <c r="L6" s="1592" t="s">
        <v>1325</v>
      </c>
      <c r="M6" s="1592" t="s">
        <v>1326</v>
      </c>
      <c r="N6" s="1592" t="s">
        <v>1327</v>
      </c>
      <c r="O6" s="1592" t="s">
        <v>1328</v>
      </c>
      <c r="P6" s="1594" t="s">
        <v>1329</v>
      </c>
      <c r="Q6" s="119"/>
    </row>
    <row r="7" spans="1:32" s="52" customFormat="1" ht="15">
      <c r="A7" s="119"/>
      <c r="B7" s="1595"/>
      <c r="C7" s="1596" t="s">
        <v>1330</v>
      </c>
      <c r="D7" s="1596"/>
      <c r="E7" s="1597">
        <v>0.60407710735974596</v>
      </c>
      <c r="F7" s="1598">
        <v>0.188569380139817</v>
      </c>
      <c r="G7" s="1598">
        <v>39.504507684011898</v>
      </c>
      <c r="H7" s="1598">
        <v>48.906610169491501</v>
      </c>
      <c r="I7" s="1598">
        <v>48.607439411343996</v>
      </c>
      <c r="J7" s="1599">
        <v>37.109325742810597</v>
      </c>
      <c r="K7" s="1600">
        <v>0.60095411711914304</v>
      </c>
      <c r="L7" s="1600">
        <v>0.178762593992563</v>
      </c>
      <c r="M7" s="1600">
        <v>39.762857492454501</v>
      </c>
      <c r="N7" s="1600">
        <v>48.139516129032202</v>
      </c>
      <c r="O7" s="1600">
        <v>48.619187838131403</v>
      </c>
      <c r="P7" s="1601">
        <v>16.690465518268599</v>
      </c>
      <c r="Q7" s="119"/>
    </row>
    <row r="8" spans="1:32" s="52" customFormat="1" ht="18.75" customHeight="1">
      <c r="A8" s="119"/>
      <c r="B8" s="157"/>
      <c r="C8" s="2012" t="s">
        <v>1438</v>
      </c>
      <c r="D8" s="2012"/>
      <c r="E8" s="2012"/>
      <c r="F8" s="2012"/>
      <c r="G8" s="2012"/>
      <c r="H8" s="2012"/>
      <c r="I8" s="2012"/>
      <c r="J8" s="2012"/>
      <c r="K8" s="2012"/>
      <c r="L8" s="2012"/>
      <c r="M8" s="2012"/>
      <c r="N8" s="2012"/>
      <c r="O8" s="2012"/>
      <c r="P8" s="2012"/>
      <c r="Q8" s="119"/>
    </row>
    <row r="9" spans="1:32" s="52" customFormat="1" ht="8.85" customHeight="1">
      <c r="A9" s="119"/>
      <c r="B9" s="157"/>
      <c r="C9" s="2012"/>
      <c r="D9" s="2012"/>
      <c r="E9" s="2012"/>
      <c r="F9" s="2012"/>
      <c r="G9" s="2012"/>
      <c r="H9" s="2012"/>
      <c r="I9" s="2012"/>
      <c r="J9" s="2012"/>
      <c r="K9" s="2012"/>
      <c r="L9" s="2012"/>
      <c r="M9" s="2012"/>
      <c r="N9" s="2012"/>
      <c r="O9" s="2012"/>
      <c r="P9" s="2012"/>
      <c r="Q9" s="119"/>
    </row>
    <row r="10" spans="1:32" s="52" customFormat="1" ht="12.75">
      <c r="A10" s="119"/>
      <c r="B10" s="157"/>
      <c r="C10" s="235" t="s">
        <v>1331</v>
      </c>
      <c r="D10" s="235"/>
      <c r="E10" s="235"/>
      <c r="F10" s="235"/>
      <c r="G10" s="235"/>
      <c r="H10" s="235"/>
      <c r="I10" s="235"/>
      <c r="J10" s="235"/>
      <c r="K10" s="235"/>
      <c r="L10" s="235"/>
      <c r="M10" s="235"/>
      <c r="N10" s="235"/>
      <c r="O10" s="235"/>
      <c r="P10" s="235"/>
      <c r="Q10" s="119"/>
      <c r="AF10" s="53"/>
    </row>
    <row r="11" spans="1:32" s="52" customFormat="1" ht="12.6" customHeight="1">
      <c r="A11" s="119"/>
      <c r="B11" s="119"/>
      <c r="C11" s="119"/>
      <c r="D11" s="119"/>
      <c r="E11" s="119"/>
      <c r="F11" s="119"/>
      <c r="G11" s="119"/>
      <c r="H11" s="119"/>
      <c r="I11" s="119"/>
      <c r="J11" s="119"/>
      <c r="K11" s="119"/>
      <c r="L11" s="119"/>
      <c r="M11" s="119"/>
      <c r="N11" s="119"/>
      <c r="O11" s="119"/>
      <c r="P11" s="119"/>
      <c r="Q11" s="119"/>
      <c r="AF11" s="53"/>
    </row>
    <row r="12" spans="1:32" s="52" customFormat="1" ht="12.75">
      <c r="A12" s="119"/>
      <c r="B12" s="2015" t="s">
        <v>1074</v>
      </c>
      <c r="C12" s="2016"/>
      <c r="D12" s="2016"/>
      <c r="E12" s="2235" t="str">
        <f>"Four-quarter period ending "&amp;CurrQtr</f>
        <v>Four-quarter period ending Q2 2022</v>
      </c>
      <c r="F12" s="2078"/>
      <c r="G12" s="2078"/>
      <c r="H12" s="2078"/>
      <c r="I12" s="2078"/>
      <c r="J12" s="2236"/>
      <c r="K12" s="2078" t="s">
        <v>1424</v>
      </c>
      <c r="L12" s="2078"/>
      <c r="M12" s="2078"/>
      <c r="N12" s="2078"/>
      <c r="O12" s="2078"/>
      <c r="P12" s="2079"/>
      <c r="Q12" s="119"/>
      <c r="AF12" s="53"/>
    </row>
    <row r="13" spans="1:32" s="52" customFormat="1" ht="53.25">
      <c r="A13" s="119"/>
      <c r="B13" s="2017"/>
      <c r="C13" s="2018"/>
      <c r="D13" s="2018"/>
      <c r="E13" s="1591" t="s">
        <v>1332</v>
      </c>
      <c r="F13" s="1592" t="s">
        <v>1333</v>
      </c>
      <c r="G13" s="1592" t="s">
        <v>1334</v>
      </c>
      <c r="H13" s="1592" t="s">
        <v>1335</v>
      </c>
      <c r="I13" s="1592" t="s">
        <v>1336</v>
      </c>
      <c r="J13" s="1593" t="s">
        <v>1337</v>
      </c>
      <c r="K13" s="1592" t="s">
        <v>1332</v>
      </c>
      <c r="L13" s="1592" t="s">
        <v>1333</v>
      </c>
      <c r="M13" s="1592" t="s">
        <v>1334</v>
      </c>
      <c r="N13" s="1592" t="s">
        <v>1335</v>
      </c>
      <c r="O13" s="1592" t="s">
        <v>1336</v>
      </c>
      <c r="P13" s="1594" t="s">
        <v>1337</v>
      </c>
      <c r="Q13" s="119"/>
    </row>
    <row r="14" spans="1:32" s="52" customFormat="1" ht="12.75">
      <c r="A14" s="119"/>
      <c r="B14" s="1602"/>
      <c r="C14" s="1603" t="s">
        <v>1338</v>
      </c>
      <c r="D14" s="1603"/>
      <c r="E14" s="1604"/>
      <c r="F14" s="1605"/>
      <c r="G14" s="1605"/>
      <c r="H14" s="1605"/>
      <c r="I14" s="1605"/>
      <c r="J14" s="1606"/>
      <c r="K14" s="1605"/>
      <c r="L14" s="1605"/>
      <c r="M14" s="1605"/>
      <c r="N14" s="1605"/>
      <c r="O14" s="1605"/>
      <c r="P14" s="1607"/>
      <c r="Q14" s="119"/>
    </row>
    <row r="15" spans="1:32" s="52" customFormat="1" ht="12.75">
      <c r="A15" s="119"/>
      <c r="B15" s="1535"/>
      <c r="C15" s="812" t="s">
        <v>1339</v>
      </c>
      <c r="D15" s="812"/>
      <c r="E15" s="916"/>
      <c r="F15" s="813"/>
      <c r="G15" s="813"/>
      <c r="H15" s="813"/>
      <c r="I15" s="813"/>
      <c r="J15" s="917"/>
      <c r="K15" s="813"/>
      <c r="L15" s="813"/>
      <c r="M15" s="813"/>
      <c r="N15" s="813"/>
      <c r="O15" s="813"/>
      <c r="P15" s="1536"/>
      <c r="Q15" s="119"/>
    </row>
    <row r="16" spans="1:32" s="52" customFormat="1" ht="15">
      <c r="A16" s="119"/>
      <c r="B16" s="1535"/>
      <c r="C16" s="812" t="s">
        <v>1340</v>
      </c>
      <c r="D16" s="812"/>
      <c r="E16" s="918">
        <v>0.46</v>
      </c>
      <c r="F16" s="845">
        <v>0.3</v>
      </c>
      <c r="G16" s="845">
        <v>0</v>
      </c>
      <c r="H16" s="845">
        <v>0</v>
      </c>
      <c r="I16" s="846">
        <v>0</v>
      </c>
      <c r="J16" s="919">
        <v>0</v>
      </c>
      <c r="K16" s="847">
        <v>0.51</v>
      </c>
      <c r="L16" s="847">
        <v>0.32</v>
      </c>
      <c r="M16" s="847">
        <v>0</v>
      </c>
      <c r="N16" s="847">
        <v>0</v>
      </c>
      <c r="O16" s="848">
        <v>0</v>
      </c>
      <c r="P16" s="1608">
        <v>0</v>
      </c>
      <c r="Q16" s="119"/>
    </row>
    <row r="17" spans="1:17" s="52" customFormat="1" ht="12.75">
      <c r="A17" s="119"/>
      <c r="B17" s="1535"/>
      <c r="C17" s="812" t="s">
        <v>1341</v>
      </c>
      <c r="D17" s="812"/>
      <c r="E17" s="918">
        <v>0.36</v>
      </c>
      <c r="F17" s="845">
        <v>0.18</v>
      </c>
      <c r="G17" s="845">
        <v>16.489999999999998</v>
      </c>
      <c r="H17" s="845">
        <v>16.489999999999998</v>
      </c>
      <c r="I17" s="846">
        <v>0</v>
      </c>
      <c r="J17" s="919">
        <v>0</v>
      </c>
      <c r="K17" s="847">
        <v>0.44</v>
      </c>
      <c r="L17" s="847">
        <v>0.19</v>
      </c>
      <c r="M17" s="847">
        <v>17.23</v>
      </c>
      <c r="N17" s="847">
        <v>14.4</v>
      </c>
      <c r="O17" s="848">
        <v>0</v>
      </c>
      <c r="P17" s="1608">
        <v>0</v>
      </c>
      <c r="Q17" s="119"/>
    </row>
    <row r="18" spans="1:17" s="52" customFormat="1" ht="12.75">
      <c r="A18" s="119"/>
      <c r="B18" s="1535"/>
      <c r="C18" s="812" t="s">
        <v>1342</v>
      </c>
      <c r="D18" s="812"/>
      <c r="E18" s="918">
        <v>0.15</v>
      </c>
      <c r="F18" s="845">
        <v>0.1</v>
      </c>
      <c r="G18" s="845">
        <v>27.29</v>
      </c>
      <c r="H18" s="845">
        <v>19.45</v>
      </c>
      <c r="I18" s="846">
        <v>44</v>
      </c>
      <c r="J18" s="919">
        <v>41</v>
      </c>
      <c r="K18" s="847">
        <v>0.26</v>
      </c>
      <c r="L18" s="847">
        <v>0.11</v>
      </c>
      <c r="M18" s="847">
        <v>31.47</v>
      </c>
      <c r="N18" s="847">
        <v>18.97</v>
      </c>
      <c r="O18" s="848">
        <v>48</v>
      </c>
      <c r="P18" s="1608">
        <v>44</v>
      </c>
      <c r="Q18" s="119"/>
    </row>
    <row r="19" spans="1:17" s="52" customFormat="1" ht="12.75">
      <c r="A19" s="119"/>
      <c r="B19" s="1535"/>
      <c r="C19" s="812" t="s">
        <v>1343</v>
      </c>
      <c r="D19" s="812"/>
      <c r="E19" s="918">
        <v>1.34</v>
      </c>
      <c r="F19" s="845">
        <v>0.81</v>
      </c>
      <c r="G19" s="845">
        <v>84.77</v>
      </c>
      <c r="H19" s="845">
        <v>77.319999999999993</v>
      </c>
      <c r="I19" s="846">
        <v>409</v>
      </c>
      <c r="J19" s="919">
        <v>361</v>
      </c>
      <c r="K19" s="847">
        <v>1.62</v>
      </c>
      <c r="L19" s="847">
        <v>0.86</v>
      </c>
      <c r="M19" s="847">
        <v>82.62</v>
      </c>
      <c r="N19" s="847">
        <v>77.010000000000005</v>
      </c>
      <c r="O19" s="848">
        <v>456</v>
      </c>
      <c r="P19" s="1608">
        <v>402</v>
      </c>
      <c r="Q19" s="119"/>
    </row>
    <row r="20" spans="1:17" s="52" customFormat="1" ht="12.75">
      <c r="A20" s="119"/>
      <c r="B20" s="1609"/>
      <c r="C20" s="1541" t="s">
        <v>1344</v>
      </c>
      <c r="D20" s="1541"/>
      <c r="E20" s="1610">
        <v>1.45</v>
      </c>
      <c r="F20" s="1611">
        <v>0.8</v>
      </c>
      <c r="G20" s="1611">
        <v>60.26</v>
      </c>
      <c r="H20" s="1611">
        <v>62.05</v>
      </c>
      <c r="I20" s="1612">
        <v>5</v>
      </c>
      <c r="J20" s="1613">
        <v>5</v>
      </c>
      <c r="K20" s="1614">
        <v>1.49</v>
      </c>
      <c r="L20" s="1614">
        <v>0.83</v>
      </c>
      <c r="M20" s="1614">
        <v>59.98</v>
      </c>
      <c r="N20" s="1614">
        <v>61.08</v>
      </c>
      <c r="O20" s="1615">
        <v>8</v>
      </c>
      <c r="P20" s="1616">
        <v>8</v>
      </c>
      <c r="Q20" s="119"/>
    </row>
    <row r="21" spans="1:17" s="52" customFormat="1" ht="20.100000000000001" customHeight="1">
      <c r="A21" s="119"/>
      <c r="B21" s="157"/>
      <c r="C21" s="235" t="s">
        <v>1345</v>
      </c>
      <c r="D21" s="119"/>
      <c r="E21" s="119"/>
      <c r="F21" s="119"/>
      <c r="G21" s="119"/>
      <c r="H21" s="119"/>
      <c r="I21" s="119"/>
      <c r="J21" s="119"/>
      <c r="K21" s="119"/>
      <c r="L21" s="119"/>
      <c r="M21" s="119"/>
      <c r="N21" s="119"/>
      <c r="O21" s="119"/>
      <c r="P21" s="119"/>
      <c r="Q21" s="119"/>
    </row>
    <row r="22" spans="1:17" s="52" customFormat="1" ht="12.75">
      <c r="A22" s="119"/>
      <c r="B22" s="157"/>
      <c r="C22" s="235" t="s">
        <v>1346</v>
      </c>
      <c r="D22" s="119"/>
      <c r="E22" s="119"/>
      <c r="F22" s="119"/>
      <c r="G22" s="119"/>
      <c r="H22" s="119"/>
      <c r="I22" s="119"/>
      <c r="J22" s="119"/>
      <c r="K22" s="119"/>
      <c r="L22" s="119"/>
      <c r="M22" s="119"/>
      <c r="N22" s="119"/>
      <c r="O22" s="119"/>
      <c r="P22" s="119"/>
      <c r="Q22" s="119"/>
    </row>
    <row r="23" spans="1:17" s="52" customFormat="1" ht="12.75">
      <c r="A23" s="119"/>
      <c r="B23" s="157"/>
      <c r="C23" s="235" t="s">
        <v>1347</v>
      </c>
      <c r="D23" s="119"/>
      <c r="E23" s="119"/>
      <c r="F23" s="119"/>
      <c r="G23" s="119"/>
      <c r="H23" s="119"/>
      <c r="I23" s="119"/>
      <c r="J23" s="119"/>
      <c r="K23" s="119"/>
      <c r="L23" s="119"/>
      <c r="M23" s="119"/>
      <c r="N23" s="119"/>
      <c r="O23" s="119"/>
      <c r="P23" s="120"/>
      <c r="Q23" s="119"/>
    </row>
    <row r="24" spans="1:17" s="52" customFormat="1" ht="12.75">
      <c r="A24" s="119"/>
      <c r="B24" s="157"/>
      <c r="C24" s="235" t="s">
        <v>1348</v>
      </c>
      <c r="D24" s="119"/>
      <c r="E24" s="119"/>
      <c r="F24" s="119"/>
      <c r="G24" s="119"/>
      <c r="H24" s="119"/>
      <c r="I24" s="119"/>
      <c r="J24" s="119"/>
      <c r="K24" s="119"/>
      <c r="L24" s="119"/>
      <c r="M24" s="119"/>
      <c r="N24" s="119"/>
      <c r="O24" s="119"/>
      <c r="P24" s="119"/>
      <c r="Q24" s="119"/>
    </row>
    <row r="25" spans="1:17" s="52" customFormat="1" ht="12.75">
      <c r="A25" s="119"/>
      <c r="B25" s="157"/>
      <c r="C25" s="235" t="s">
        <v>1349</v>
      </c>
      <c r="D25" s="119"/>
      <c r="E25" s="119"/>
      <c r="F25" s="119"/>
      <c r="G25" s="119"/>
      <c r="H25" s="119"/>
      <c r="I25" s="119"/>
      <c r="J25" s="119"/>
      <c r="K25" s="119"/>
      <c r="L25" s="119"/>
      <c r="M25" s="119"/>
      <c r="N25" s="119"/>
      <c r="O25" s="119"/>
      <c r="P25" s="119"/>
      <c r="Q25" s="119"/>
    </row>
    <row r="26" spans="1:17" s="52" customFormat="1" ht="12.75">
      <c r="A26" s="119"/>
      <c r="B26" s="157"/>
      <c r="C26" s="235" t="s">
        <v>1350</v>
      </c>
      <c r="D26" s="119"/>
      <c r="E26" s="119"/>
      <c r="F26" s="119"/>
      <c r="G26" s="119"/>
      <c r="H26" s="119"/>
      <c r="I26" s="119"/>
      <c r="J26" s="119"/>
      <c r="K26" s="119"/>
      <c r="L26" s="119"/>
      <c r="M26" s="119"/>
      <c r="N26" s="119"/>
      <c r="O26" s="119"/>
      <c r="P26" s="119"/>
      <c r="Q26" s="119"/>
    </row>
    <row r="27" spans="1:17" s="52" customFormat="1" ht="12.75">
      <c r="A27" s="119"/>
      <c r="B27" s="157"/>
      <c r="C27" s="235" t="s">
        <v>1351</v>
      </c>
      <c r="D27" s="119"/>
      <c r="E27" s="119"/>
      <c r="F27" s="119"/>
      <c r="G27" s="119"/>
      <c r="H27" s="119"/>
      <c r="I27" s="119"/>
      <c r="J27" s="119"/>
      <c r="K27" s="119"/>
      <c r="L27" s="119"/>
      <c r="M27" s="119"/>
      <c r="N27" s="119"/>
      <c r="O27" s="119"/>
      <c r="P27" s="120"/>
      <c r="Q27" s="119"/>
    </row>
    <row r="28" spans="1:17" s="52" customFormat="1" ht="12.75">
      <c r="A28" s="119"/>
      <c r="B28" s="157"/>
      <c r="C28" s="235" t="s">
        <v>1352</v>
      </c>
      <c r="D28" s="119"/>
      <c r="E28" s="119"/>
      <c r="F28" s="119"/>
      <c r="G28" s="119"/>
      <c r="H28" s="119"/>
      <c r="I28" s="119"/>
      <c r="J28" s="119"/>
      <c r="K28" s="119"/>
      <c r="L28" s="119"/>
      <c r="M28" s="119"/>
      <c r="N28" s="119"/>
      <c r="O28" s="119"/>
      <c r="P28" s="119"/>
      <c r="Q28" s="119"/>
    </row>
    <row r="29" spans="1:17" s="52" customFormat="1" ht="3.75" customHeight="1">
      <c r="A29" s="119"/>
      <c r="B29" s="157"/>
      <c r="C29" s="119"/>
      <c r="D29" s="119"/>
      <c r="E29" s="119"/>
      <c r="F29" s="119"/>
      <c r="G29" s="119"/>
      <c r="H29" s="119"/>
      <c r="I29" s="119"/>
      <c r="J29" s="119"/>
      <c r="K29" s="119"/>
      <c r="L29" s="119"/>
      <c r="M29" s="119"/>
      <c r="N29" s="119"/>
      <c r="O29" s="119"/>
      <c r="P29" s="119"/>
      <c r="Q29" s="119"/>
    </row>
    <row r="30" spans="1:17" s="52" customFormat="1" ht="12.75" hidden="1">
      <c r="A30" s="119"/>
      <c r="P30" s="53"/>
    </row>
    <row r="31" spans="1:17" s="52" customFormat="1" ht="12.75" hidden="1">
      <c r="A31" s="119"/>
      <c r="P31" s="53"/>
    </row>
    <row r="32" spans="1:17" s="52" customFormat="1" ht="12.75" hidden="1">
      <c r="A32" s="119"/>
    </row>
    <row r="33" spans="1:16" s="52" customFormat="1" ht="12.75" hidden="1">
      <c r="A33" s="119"/>
    </row>
    <row r="34" spans="1:16" s="52" customFormat="1" ht="12.75" hidden="1">
      <c r="A34" s="119"/>
      <c r="P34" s="53"/>
    </row>
    <row r="35" spans="1:16" s="52" customFormat="1" ht="12.75" hidden="1">
      <c r="A35" s="119"/>
    </row>
    <row r="36" spans="1:16" s="52" customFormat="1" ht="12.75" hidden="1">
      <c r="A36" s="119"/>
    </row>
    <row r="37" spans="1:16" s="52" customFormat="1" ht="12.75" hidden="1">
      <c r="A37" s="119"/>
    </row>
    <row r="38" spans="1:16" s="52" customFormat="1" ht="12.75" hidden="1">
      <c r="A38" s="119"/>
    </row>
    <row r="39" spans="1:16" s="52" customFormat="1" ht="12.75" hidden="1">
      <c r="A39" s="119"/>
    </row>
    <row r="40" spans="1:16" s="52" customFormat="1" ht="12.75" hidden="1">
      <c r="A40" s="119"/>
    </row>
    <row r="41" spans="1:16" s="52" customFormat="1" ht="12.75" hidden="1">
      <c r="A41" s="119"/>
    </row>
    <row r="42" spans="1:16" s="52" customFormat="1" ht="12.75" hidden="1">
      <c r="A42" s="119"/>
    </row>
    <row r="43" spans="1:16" s="52" customFormat="1" ht="12.75" hidden="1">
      <c r="A43" s="119"/>
    </row>
    <row r="44" spans="1:16" s="52" customFormat="1" ht="12.75" hidden="1">
      <c r="A44" s="119"/>
    </row>
    <row r="45" spans="1:16" s="52" customFormat="1" ht="12.75" hidden="1">
      <c r="A45" s="119"/>
    </row>
    <row r="46" spans="1:16" s="52" customFormat="1" ht="12.75" hidden="1">
      <c r="A46" s="119"/>
    </row>
    <row r="47" spans="1:16" s="52" customFormat="1" ht="12.75" hidden="1">
      <c r="A47" s="119"/>
    </row>
    <row r="48" spans="1:16" s="52" customFormat="1" ht="12.75" hidden="1">
      <c r="A48" s="119"/>
    </row>
    <row r="49" spans="1:1" s="52" customFormat="1" ht="12.75" hidden="1">
      <c r="A49" s="119"/>
    </row>
    <row r="50" spans="1:1" s="52" customFormat="1" ht="12.75" hidden="1">
      <c r="A50" s="119"/>
    </row>
    <row r="51" spans="1:1" s="52" customFormat="1" ht="12.75" hidden="1">
      <c r="A51" s="119"/>
    </row>
    <row r="52" spans="1:1" s="52" customFormat="1" ht="12.75" hidden="1">
      <c r="A52" s="119"/>
    </row>
    <row r="53" spans="1:1" s="52" customFormat="1" ht="12.75" hidden="1">
      <c r="A53" s="119"/>
    </row>
    <row r="54" spans="1:1" s="52" customFormat="1" ht="12.75" hidden="1">
      <c r="A54" s="119"/>
    </row>
    <row r="55" spans="1:1" s="52" customFormat="1" ht="12.75" hidden="1">
      <c r="A55" s="119"/>
    </row>
    <row r="56" spans="1:1" s="52" customFormat="1" ht="12.75" hidden="1">
      <c r="A56" s="119"/>
    </row>
    <row r="57" spans="1:1" s="52" customFormat="1" ht="12.75" hidden="1">
      <c r="A57" s="119"/>
    </row>
    <row r="58" spans="1:1" s="52" customFormat="1" ht="12.75" hidden="1">
      <c r="A58" s="119"/>
    </row>
    <row r="59" spans="1:1" s="52" customFormat="1" ht="12.75" hidden="1">
      <c r="A59" s="119"/>
    </row>
    <row r="60" spans="1:1" s="52" customFormat="1" ht="12.75" hidden="1">
      <c r="A60" s="119"/>
    </row>
    <row r="61" spans="1:1" s="52" customFormat="1" ht="12.75" hidden="1">
      <c r="A61" s="119"/>
    </row>
    <row r="62" spans="1:1" s="52" customFormat="1" ht="12.75" hidden="1">
      <c r="A62" s="119"/>
    </row>
    <row r="63" spans="1:1" s="52" customFormat="1" ht="12.75" hidden="1">
      <c r="A63" s="119"/>
    </row>
    <row r="64" spans="1:1" s="52" customFormat="1" ht="12.75" hidden="1">
      <c r="A64" s="119"/>
    </row>
    <row r="65" spans="1:1" s="52" customFormat="1" ht="12.75" hidden="1">
      <c r="A65" s="119"/>
    </row>
    <row r="66" spans="1:1" s="52" customFormat="1" ht="12.75" hidden="1">
      <c r="A66" s="119"/>
    </row>
    <row r="67" spans="1:1" s="52" customFormat="1" ht="12.75" hidden="1">
      <c r="A67" s="119"/>
    </row>
    <row r="68" spans="1:1" s="52" customFormat="1" ht="12.75" hidden="1">
      <c r="A68" s="119"/>
    </row>
    <row r="69" spans="1:1" s="52" customFormat="1" ht="12.75" hidden="1">
      <c r="A69" s="119"/>
    </row>
    <row r="70" spans="1:1" s="52" customFormat="1" ht="12.75" hidden="1">
      <c r="A70" s="119"/>
    </row>
    <row r="71" spans="1:1" s="52" customFormat="1" ht="12.75" hidden="1">
      <c r="A71" s="119"/>
    </row>
    <row r="72" spans="1:1" s="52" customFormat="1" ht="12.75" hidden="1">
      <c r="A72" s="119"/>
    </row>
    <row r="73" spans="1:1" s="52" customFormat="1" ht="12.75" hidden="1">
      <c r="A73" s="119"/>
    </row>
    <row r="74" spans="1:1" s="52" customFormat="1" ht="12.75" hidden="1">
      <c r="A74" s="119"/>
    </row>
    <row r="75" spans="1:1" s="52" customFormat="1" ht="12.75" hidden="1">
      <c r="A75" s="119"/>
    </row>
    <row r="76" spans="1:1" s="52" customFormat="1" ht="12.75" hidden="1">
      <c r="A76" s="119"/>
    </row>
    <row r="77" spans="1:1" s="52" customFormat="1" ht="12.75" hidden="1">
      <c r="A77" s="119"/>
    </row>
    <row r="78" spans="1:1" s="52" customFormat="1" ht="12.75" hidden="1">
      <c r="A78" s="119"/>
    </row>
    <row r="79" spans="1:1" s="52" customFormat="1" ht="12.75" hidden="1">
      <c r="A79" s="119"/>
    </row>
    <row r="80" spans="1:1" s="52" customFormat="1" ht="12.75" hidden="1">
      <c r="A80" s="119"/>
    </row>
    <row r="81" spans="1:1" s="52" customFormat="1" ht="12.75" hidden="1">
      <c r="A81" s="119"/>
    </row>
    <row r="82" spans="1:1" s="52" customFormat="1" ht="12.75" hidden="1">
      <c r="A82" s="119"/>
    </row>
    <row r="83" spans="1:1" s="52" customFormat="1" ht="12.75" hidden="1">
      <c r="A83" s="119"/>
    </row>
    <row r="84" spans="1:1" s="52" customFormat="1" ht="12.75" hidden="1">
      <c r="A84" s="119"/>
    </row>
    <row r="85" spans="1:1" s="52" customFormat="1" ht="12.75" hidden="1">
      <c r="A85" s="119"/>
    </row>
    <row r="86" spans="1:1" s="52" customFormat="1" ht="12.75" hidden="1">
      <c r="A86" s="119"/>
    </row>
    <row r="87" spans="1:1" s="52" customFormat="1" ht="12.75" hidden="1">
      <c r="A87" s="119"/>
    </row>
    <row r="88" spans="1:1" s="52" customFormat="1" ht="12.75" hidden="1">
      <c r="A88" s="119"/>
    </row>
    <row r="89" spans="1:1" s="52" customFormat="1" ht="12.75" hidden="1">
      <c r="A89" s="119"/>
    </row>
    <row r="90" spans="1:1" s="52" customFormat="1" ht="12.75" hidden="1">
      <c r="A90" s="119"/>
    </row>
    <row r="91" spans="1:1" s="52" customFormat="1" ht="12.75" hidden="1">
      <c r="A91" s="119"/>
    </row>
    <row r="92" spans="1:1" s="52" customFormat="1" ht="12.75" hidden="1">
      <c r="A92" s="119"/>
    </row>
    <row r="93" spans="1:1" s="52" customFormat="1" ht="12.75" hidden="1">
      <c r="A93" s="119"/>
    </row>
    <row r="94" spans="1:1" s="52" customFormat="1" ht="12.75" hidden="1">
      <c r="A94" s="119"/>
    </row>
    <row r="95" spans="1:1" s="52" customFormat="1" ht="12.75" hidden="1">
      <c r="A95" s="119"/>
    </row>
    <row r="96" spans="1:1" s="52" customFormat="1" ht="12.75" hidden="1">
      <c r="A96" s="119"/>
    </row>
    <row r="97" spans="1:1" s="52" customFormat="1" ht="12.75" hidden="1">
      <c r="A97" s="119"/>
    </row>
    <row r="98" spans="1:1" s="52" customFormat="1" ht="12.75" hidden="1">
      <c r="A98" s="119"/>
    </row>
    <row r="99" spans="1:1" s="52" customFormat="1" ht="12.75" hidden="1">
      <c r="A99" s="119"/>
    </row>
    <row r="100" spans="1:1" s="52" customFormat="1" ht="12.75" hidden="1">
      <c r="A100" s="119"/>
    </row>
    <row r="101" spans="1:1" s="52" customFormat="1" ht="12.75" hidden="1">
      <c r="A101" s="119"/>
    </row>
    <row r="102" spans="1:1" s="52" customFormat="1" ht="12.75" hidden="1">
      <c r="A102" s="119"/>
    </row>
    <row r="103" spans="1:1" s="52" customFormat="1" ht="12.75" hidden="1">
      <c r="A103" s="119"/>
    </row>
    <row r="104" spans="1:1" s="52" customFormat="1" ht="12.75" hidden="1">
      <c r="A104" s="119"/>
    </row>
    <row r="105" spans="1:1" s="52" customFormat="1" ht="12.75" hidden="1">
      <c r="A105" s="119"/>
    </row>
    <row r="106" spans="1:1" s="52" customFormat="1" ht="12.75" hidden="1">
      <c r="A106" s="119"/>
    </row>
    <row r="107" spans="1:1" s="52" customFormat="1" ht="12.75" hidden="1">
      <c r="A107" s="119"/>
    </row>
    <row r="108" spans="1:1" s="52" customFormat="1" ht="12.75" hidden="1">
      <c r="A108" s="119"/>
    </row>
  </sheetData>
  <mergeCells count="8">
    <mergeCell ref="E4:P4"/>
    <mergeCell ref="K12:P12"/>
    <mergeCell ref="E12:J12"/>
    <mergeCell ref="B5:D6"/>
    <mergeCell ref="B12:D13"/>
    <mergeCell ref="C8:P9"/>
    <mergeCell ref="E5:J5"/>
    <mergeCell ref="K5:P5"/>
  </mergeCells>
  <hyperlinks>
    <hyperlink ref="B1" location="ToC!A1" display="Back to Table of Contents" xr:uid="{8D86AA50-1CF2-4A3E-AEF4-C43569F726A5}"/>
  </hyperlinks>
  <pageMargins left="0.5" right="0.5" top="0.5" bottom="0.5" header="0.25" footer="0.3"/>
  <pageSetup scale="65" orientation="landscape" r:id="rId1"/>
  <headerFooter>
    <oddFooter>&amp;L&amp;G&amp;CSupplementary Regulatory Capital Disclosure&amp;R Page &amp;P of &amp;N</oddFooter>
  </headerFooter>
  <legacyDrawingHF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1183D-A487-442F-9C88-B9845AB4F67C}">
  <sheetPr>
    <tabColor rgb="FF92D050"/>
    <pageSetUpPr fitToPage="1"/>
  </sheetPr>
  <dimension ref="A1:T107"/>
  <sheetViews>
    <sheetView zoomScaleNormal="100" workbookViewId="0"/>
  </sheetViews>
  <sheetFormatPr defaultColWidth="0" defaultRowHeight="0" customHeight="1" zeroHeight="1"/>
  <cols>
    <col min="1" max="1" width="1.7109375" customWidth="1"/>
    <col min="2" max="2" width="3.42578125" customWidth="1"/>
    <col min="3" max="3" width="31.85546875" customWidth="1"/>
    <col min="4" max="19" width="14.85546875" customWidth="1"/>
    <col min="20" max="20" width="1.7109375" customWidth="1"/>
    <col min="21" max="16384" width="20.5703125" hidden="1"/>
  </cols>
  <sheetData>
    <row r="1" spans="1:20" s="11" customFormat="1" ht="12" customHeight="1">
      <c r="A1" s="193"/>
      <c r="B1" s="303" t="s">
        <v>127</v>
      </c>
      <c r="C1" s="193"/>
      <c r="D1" s="834"/>
      <c r="E1" s="834"/>
      <c r="F1" s="193"/>
      <c r="G1" s="193"/>
      <c r="H1" s="193"/>
      <c r="I1" s="193"/>
      <c r="J1" s="193"/>
      <c r="K1" s="193"/>
      <c r="L1" s="193"/>
      <c r="M1" s="193"/>
      <c r="N1" s="193"/>
      <c r="O1" s="193"/>
      <c r="P1" s="193"/>
      <c r="Q1" s="193"/>
      <c r="R1" s="193"/>
      <c r="S1" s="193"/>
      <c r="T1" s="193"/>
    </row>
    <row r="2" spans="1:20" s="991" customFormat="1" ht="20.100000000000001" customHeight="1">
      <c r="A2" s="990"/>
      <c r="B2" s="1534" t="s">
        <v>1353</v>
      </c>
      <c r="C2" s="1513"/>
      <c r="D2" s="1513"/>
      <c r="E2" s="1513"/>
      <c r="F2" s="1513"/>
      <c r="G2" s="1513"/>
      <c r="H2" s="1513"/>
      <c r="I2" s="1513"/>
      <c r="J2" s="1513"/>
      <c r="K2" s="1513"/>
      <c r="L2" s="1513"/>
      <c r="M2" s="1513"/>
      <c r="N2" s="1513"/>
      <c r="O2" s="1513"/>
      <c r="P2" s="1513"/>
      <c r="Q2" s="1513"/>
      <c r="R2" s="1513"/>
      <c r="S2" s="1547"/>
      <c r="T2" s="990"/>
    </row>
    <row r="3" spans="1:20" ht="15" customHeight="1">
      <c r="A3" s="90"/>
      <c r="B3" s="1760" t="s">
        <v>129</v>
      </c>
      <c r="C3" s="1759"/>
      <c r="D3" s="2244" t="str">
        <f>CurrQtr</f>
        <v>Q2 2022</v>
      </c>
      <c r="E3" s="2245"/>
      <c r="F3" s="2245"/>
      <c r="G3" s="2246"/>
      <c r="H3" s="2245" t="s">
        <v>3</v>
      </c>
      <c r="I3" s="2245"/>
      <c r="J3" s="2245"/>
      <c r="K3" s="2245"/>
      <c r="L3" s="2244" t="s">
        <v>130</v>
      </c>
      <c r="M3" s="2245"/>
      <c r="N3" s="2245"/>
      <c r="O3" s="2246"/>
      <c r="P3" s="2245" t="s">
        <v>131</v>
      </c>
      <c r="Q3" s="2245"/>
      <c r="R3" s="2245"/>
      <c r="S3" s="2246"/>
      <c r="T3" s="90"/>
    </row>
    <row r="4" spans="1:20" ht="64.5" customHeight="1">
      <c r="A4" s="90"/>
      <c r="B4" s="1617" t="s">
        <v>1354</v>
      </c>
      <c r="C4" s="1618"/>
      <c r="D4" s="1619" t="s">
        <v>1355</v>
      </c>
      <c r="E4" s="1620" t="s">
        <v>1356</v>
      </c>
      <c r="F4" s="1620" t="s">
        <v>1357</v>
      </c>
      <c r="G4" s="1621" t="s">
        <v>1358</v>
      </c>
      <c r="H4" s="1620" t="s">
        <v>1355</v>
      </c>
      <c r="I4" s="1620" t="s">
        <v>1356</v>
      </c>
      <c r="J4" s="1620" t="s">
        <v>1357</v>
      </c>
      <c r="K4" s="1622" t="s">
        <v>1358</v>
      </c>
      <c r="L4" s="1619" t="s">
        <v>1355</v>
      </c>
      <c r="M4" s="1620" t="s">
        <v>1356</v>
      </c>
      <c r="N4" s="1620" t="s">
        <v>1357</v>
      </c>
      <c r="O4" s="1621" t="s">
        <v>1358</v>
      </c>
      <c r="P4" s="1620" t="s">
        <v>1355</v>
      </c>
      <c r="Q4" s="1620" t="s">
        <v>1356</v>
      </c>
      <c r="R4" s="1620" t="s">
        <v>1357</v>
      </c>
      <c r="S4" s="1621" t="s">
        <v>1358</v>
      </c>
      <c r="T4" s="90"/>
    </row>
    <row r="5" spans="1:20" ht="17.25" customHeight="1">
      <c r="A5" s="90"/>
      <c r="B5" s="1623"/>
      <c r="C5" s="1624"/>
      <c r="D5" s="1625"/>
      <c r="E5" s="1626"/>
      <c r="F5" s="1626"/>
      <c r="G5" s="1627"/>
      <c r="H5" s="1628"/>
      <c r="I5" s="1626"/>
      <c r="J5" s="1626"/>
      <c r="K5" s="1626"/>
      <c r="L5" s="1625"/>
      <c r="M5" s="1626"/>
      <c r="N5" s="1626"/>
      <c r="O5" s="1627"/>
      <c r="P5" s="1628"/>
      <c r="Q5" s="1626"/>
      <c r="R5" s="1626"/>
      <c r="S5" s="1627"/>
      <c r="T5" s="90"/>
    </row>
    <row r="6" spans="1:20" ht="15">
      <c r="A6" s="90"/>
      <c r="B6" s="1629" t="s">
        <v>1359</v>
      </c>
      <c r="C6" s="851"/>
      <c r="D6" s="920"/>
      <c r="E6" s="853"/>
      <c r="F6" s="853"/>
      <c r="G6" s="921"/>
      <c r="H6" s="852"/>
      <c r="I6" s="853"/>
      <c r="J6" s="853"/>
      <c r="K6" s="853"/>
      <c r="L6" s="920"/>
      <c r="M6" s="853"/>
      <c r="N6" s="853"/>
      <c r="O6" s="921"/>
      <c r="P6" s="852"/>
      <c r="Q6" s="853"/>
      <c r="R6" s="853"/>
      <c r="S6" s="921"/>
      <c r="T6" s="90"/>
    </row>
    <row r="7" spans="1:20" ht="15">
      <c r="A7" s="90"/>
      <c r="B7" s="1630" t="s">
        <v>1360</v>
      </c>
      <c r="C7" s="851"/>
      <c r="D7" s="922">
        <v>257582</v>
      </c>
      <c r="E7" s="855">
        <v>45</v>
      </c>
      <c r="F7" s="855">
        <v>132</v>
      </c>
      <c r="G7" s="923">
        <v>65</v>
      </c>
      <c r="H7" s="854">
        <v>282912</v>
      </c>
      <c r="I7" s="855">
        <v>41</v>
      </c>
      <c r="J7" s="855">
        <v>106</v>
      </c>
      <c r="K7" s="855">
        <v>53</v>
      </c>
      <c r="L7" s="922">
        <v>343189</v>
      </c>
      <c r="M7" s="855">
        <v>32</v>
      </c>
      <c r="N7" s="855">
        <v>143</v>
      </c>
      <c r="O7" s="923">
        <v>69</v>
      </c>
      <c r="P7" s="854">
        <v>317766</v>
      </c>
      <c r="Q7" s="855">
        <v>0</v>
      </c>
      <c r="R7" s="855">
        <v>132</v>
      </c>
      <c r="S7" s="923">
        <v>52</v>
      </c>
      <c r="T7" s="90"/>
    </row>
    <row r="8" spans="1:20" ht="15">
      <c r="A8" s="90"/>
      <c r="B8" s="1630" t="s">
        <v>1361</v>
      </c>
      <c r="C8" s="851"/>
      <c r="D8" s="922">
        <v>5149814</v>
      </c>
      <c r="E8" s="855">
        <v>3813</v>
      </c>
      <c r="F8" s="855">
        <v>5777</v>
      </c>
      <c r="G8" s="923">
        <v>640</v>
      </c>
      <c r="H8" s="854">
        <v>5239714</v>
      </c>
      <c r="I8" s="855">
        <v>3584</v>
      </c>
      <c r="J8" s="855">
        <v>4289</v>
      </c>
      <c r="K8" s="855">
        <v>888</v>
      </c>
      <c r="L8" s="922">
        <v>4361426</v>
      </c>
      <c r="M8" s="855">
        <v>3951</v>
      </c>
      <c r="N8" s="855">
        <v>4760</v>
      </c>
      <c r="O8" s="923">
        <v>1120</v>
      </c>
      <c r="P8" s="854">
        <v>3820001</v>
      </c>
      <c r="Q8" s="855">
        <v>4784</v>
      </c>
      <c r="R8" s="855">
        <v>6141</v>
      </c>
      <c r="S8" s="923">
        <v>1698</v>
      </c>
      <c r="T8" s="90"/>
    </row>
    <row r="9" spans="1:20" ht="15">
      <c r="A9" s="90"/>
      <c r="B9" s="1630" t="s">
        <v>1362</v>
      </c>
      <c r="C9" s="851"/>
      <c r="D9" s="922">
        <v>35784</v>
      </c>
      <c r="E9" s="855">
        <v>106</v>
      </c>
      <c r="F9" s="855">
        <v>96</v>
      </c>
      <c r="G9" s="923">
        <v>24</v>
      </c>
      <c r="H9" s="854">
        <v>28642</v>
      </c>
      <c r="I9" s="855">
        <v>79</v>
      </c>
      <c r="J9" s="855">
        <v>41</v>
      </c>
      <c r="K9" s="855">
        <v>11</v>
      </c>
      <c r="L9" s="922">
        <v>40860</v>
      </c>
      <c r="M9" s="855">
        <v>70</v>
      </c>
      <c r="N9" s="855">
        <v>44</v>
      </c>
      <c r="O9" s="923">
        <v>10</v>
      </c>
      <c r="P9" s="854">
        <v>40051</v>
      </c>
      <c r="Q9" s="855">
        <v>61</v>
      </c>
      <c r="R9" s="855">
        <v>41</v>
      </c>
      <c r="S9" s="923">
        <v>11</v>
      </c>
      <c r="T9" s="90"/>
    </row>
    <row r="10" spans="1:20" ht="15">
      <c r="A10" s="90"/>
      <c r="B10" s="1631" t="s">
        <v>1363</v>
      </c>
      <c r="C10" s="862"/>
      <c r="D10" s="924">
        <v>40696</v>
      </c>
      <c r="E10" s="861">
        <v>0</v>
      </c>
      <c r="F10" s="861">
        <v>8</v>
      </c>
      <c r="G10" s="925">
        <v>2</v>
      </c>
      <c r="H10" s="860">
        <v>31434</v>
      </c>
      <c r="I10" s="861">
        <v>0</v>
      </c>
      <c r="J10" s="861">
        <v>8</v>
      </c>
      <c r="K10" s="861">
        <v>2</v>
      </c>
      <c r="L10" s="924">
        <v>41785</v>
      </c>
      <c r="M10" s="861">
        <v>0</v>
      </c>
      <c r="N10" s="861">
        <v>11</v>
      </c>
      <c r="O10" s="925">
        <v>3</v>
      </c>
      <c r="P10" s="860">
        <v>40876</v>
      </c>
      <c r="Q10" s="861">
        <v>0</v>
      </c>
      <c r="R10" s="861">
        <v>26</v>
      </c>
      <c r="S10" s="925">
        <v>7</v>
      </c>
      <c r="T10" s="90"/>
    </row>
    <row r="11" spans="1:20" ht="15">
      <c r="A11" s="90"/>
      <c r="B11" s="1632" t="s">
        <v>166</v>
      </c>
      <c r="C11" s="869"/>
      <c r="D11" s="926">
        <v>5483876</v>
      </c>
      <c r="E11" s="868">
        <v>3964</v>
      </c>
      <c r="F11" s="868">
        <v>6013</v>
      </c>
      <c r="G11" s="927">
        <v>731</v>
      </c>
      <c r="H11" s="867">
        <v>5582702</v>
      </c>
      <c r="I11" s="868">
        <v>3704</v>
      </c>
      <c r="J11" s="868">
        <v>4444</v>
      </c>
      <c r="K11" s="868">
        <v>954</v>
      </c>
      <c r="L11" s="926">
        <v>4787260</v>
      </c>
      <c r="M11" s="868">
        <v>4053</v>
      </c>
      <c r="N11" s="868">
        <v>4958</v>
      </c>
      <c r="O11" s="927">
        <v>1202</v>
      </c>
      <c r="P11" s="867">
        <v>4218694</v>
      </c>
      <c r="Q11" s="868">
        <v>4845</v>
      </c>
      <c r="R11" s="868">
        <v>6340</v>
      </c>
      <c r="S11" s="927">
        <v>1768</v>
      </c>
      <c r="T11" s="90"/>
    </row>
    <row r="12" spans="1:20" ht="15">
      <c r="A12" s="90"/>
      <c r="B12" s="1633"/>
      <c r="C12" s="888"/>
      <c r="D12" s="928"/>
      <c r="E12" s="865"/>
      <c r="F12" s="865"/>
      <c r="G12" s="929"/>
      <c r="H12" s="864"/>
      <c r="I12" s="865"/>
      <c r="J12" s="865"/>
      <c r="K12" s="865"/>
      <c r="L12" s="928"/>
      <c r="M12" s="865"/>
      <c r="N12" s="865"/>
      <c r="O12" s="929"/>
      <c r="P12" s="864"/>
      <c r="Q12" s="865"/>
      <c r="R12" s="865"/>
      <c r="S12" s="929"/>
      <c r="T12" s="90"/>
    </row>
    <row r="13" spans="1:20" ht="15">
      <c r="A13" s="90"/>
      <c r="B13" s="1629" t="s">
        <v>1364</v>
      </c>
      <c r="C13" s="322"/>
      <c r="D13" s="930"/>
      <c r="E13" s="857"/>
      <c r="F13" s="857"/>
      <c r="G13" s="931"/>
      <c r="H13" s="856"/>
      <c r="I13" s="857"/>
      <c r="J13" s="857"/>
      <c r="K13" s="857"/>
      <c r="L13" s="930"/>
      <c r="M13" s="857"/>
      <c r="N13" s="857"/>
      <c r="O13" s="931"/>
      <c r="P13" s="856"/>
      <c r="Q13" s="857"/>
      <c r="R13" s="857"/>
      <c r="S13" s="931"/>
      <c r="T13" s="90"/>
    </row>
    <row r="14" spans="1:20" ht="15">
      <c r="A14" s="90"/>
      <c r="B14" s="1630" t="s">
        <v>1365</v>
      </c>
      <c r="C14" s="322"/>
      <c r="D14" s="922">
        <v>471897</v>
      </c>
      <c r="E14" s="855">
        <v>1771</v>
      </c>
      <c r="F14" s="855">
        <v>5152</v>
      </c>
      <c r="G14" s="923">
        <v>1560</v>
      </c>
      <c r="H14" s="854">
        <v>516668</v>
      </c>
      <c r="I14" s="855">
        <v>1529</v>
      </c>
      <c r="J14" s="855">
        <v>4878</v>
      </c>
      <c r="K14" s="855">
        <v>1459</v>
      </c>
      <c r="L14" s="922">
        <v>442804</v>
      </c>
      <c r="M14" s="855">
        <v>1604</v>
      </c>
      <c r="N14" s="855">
        <v>4603</v>
      </c>
      <c r="O14" s="923">
        <v>1407</v>
      </c>
      <c r="P14" s="854">
        <v>407962</v>
      </c>
      <c r="Q14" s="855">
        <v>1814</v>
      </c>
      <c r="R14" s="855">
        <v>4988</v>
      </c>
      <c r="S14" s="923">
        <v>1459</v>
      </c>
      <c r="T14" s="90"/>
    </row>
    <row r="15" spans="1:20" ht="15">
      <c r="A15" s="90"/>
      <c r="B15" s="1630" t="s">
        <v>1361</v>
      </c>
      <c r="C15" s="858"/>
      <c r="D15" s="922">
        <v>659038</v>
      </c>
      <c r="E15" s="855">
        <v>1935</v>
      </c>
      <c r="F15" s="855">
        <v>9448</v>
      </c>
      <c r="G15" s="923">
        <v>2592</v>
      </c>
      <c r="H15" s="854">
        <v>631286</v>
      </c>
      <c r="I15" s="855">
        <v>1231</v>
      </c>
      <c r="J15" s="855">
        <v>7094</v>
      </c>
      <c r="K15" s="855">
        <v>2051</v>
      </c>
      <c r="L15" s="922">
        <v>571933</v>
      </c>
      <c r="M15" s="855">
        <v>1151</v>
      </c>
      <c r="N15" s="855">
        <v>7342</v>
      </c>
      <c r="O15" s="923">
        <v>1715</v>
      </c>
      <c r="P15" s="854">
        <v>567138</v>
      </c>
      <c r="Q15" s="855">
        <v>1200</v>
      </c>
      <c r="R15" s="855">
        <v>7379</v>
      </c>
      <c r="S15" s="923">
        <v>2032</v>
      </c>
      <c r="T15" s="90"/>
    </row>
    <row r="16" spans="1:20" ht="15">
      <c r="A16" s="90"/>
      <c r="B16" s="1630" t="s">
        <v>1362</v>
      </c>
      <c r="C16" s="858"/>
      <c r="D16" s="922">
        <v>19151</v>
      </c>
      <c r="E16" s="855">
        <v>275</v>
      </c>
      <c r="F16" s="855">
        <v>305</v>
      </c>
      <c r="G16" s="923">
        <v>95</v>
      </c>
      <c r="H16" s="854">
        <v>18308</v>
      </c>
      <c r="I16" s="855">
        <v>318</v>
      </c>
      <c r="J16" s="855">
        <v>278</v>
      </c>
      <c r="K16" s="855">
        <v>105</v>
      </c>
      <c r="L16" s="922">
        <v>16256</v>
      </c>
      <c r="M16" s="855">
        <v>351</v>
      </c>
      <c r="N16" s="855">
        <v>247</v>
      </c>
      <c r="O16" s="923">
        <v>118</v>
      </c>
      <c r="P16" s="854">
        <v>20131</v>
      </c>
      <c r="Q16" s="855">
        <v>402</v>
      </c>
      <c r="R16" s="855">
        <v>267</v>
      </c>
      <c r="S16" s="923">
        <v>125</v>
      </c>
      <c r="T16" s="90"/>
    </row>
    <row r="17" spans="1:20" ht="15">
      <c r="A17" s="90"/>
      <c r="B17" s="1631" t="s">
        <v>1363</v>
      </c>
      <c r="C17" s="863"/>
      <c r="D17" s="924">
        <v>20059</v>
      </c>
      <c r="E17" s="861">
        <v>0</v>
      </c>
      <c r="F17" s="861">
        <v>12</v>
      </c>
      <c r="G17" s="925">
        <v>2</v>
      </c>
      <c r="H17" s="860">
        <v>18699</v>
      </c>
      <c r="I17" s="861">
        <v>0</v>
      </c>
      <c r="J17" s="861">
        <v>15</v>
      </c>
      <c r="K17" s="861">
        <v>4</v>
      </c>
      <c r="L17" s="924">
        <v>16495</v>
      </c>
      <c r="M17" s="861">
        <v>0</v>
      </c>
      <c r="N17" s="861">
        <v>14</v>
      </c>
      <c r="O17" s="925">
        <v>2</v>
      </c>
      <c r="P17" s="860">
        <v>21165</v>
      </c>
      <c r="Q17" s="861">
        <v>0</v>
      </c>
      <c r="R17" s="861">
        <v>17</v>
      </c>
      <c r="S17" s="925">
        <v>3</v>
      </c>
      <c r="T17" s="90"/>
    </row>
    <row r="18" spans="1:20" ht="15">
      <c r="A18" s="90"/>
      <c r="B18" s="1632" t="s">
        <v>166</v>
      </c>
      <c r="C18" s="870"/>
      <c r="D18" s="926">
        <v>1170145</v>
      </c>
      <c r="E18" s="868">
        <v>3981</v>
      </c>
      <c r="F18" s="868">
        <v>14917</v>
      </c>
      <c r="G18" s="927">
        <v>4249</v>
      </c>
      <c r="H18" s="867">
        <v>1184961</v>
      </c>
      <c r="I18" s="868">
        <v>3078</v>
      </c>
      <c r="J18" s="868">
        <v>12265</v>
      </c>
      <c r="K18" s="868">
        <v>3619</v>
      </c>
      <c r="L18" s="926">
        <v>1047488</v>
      </c>
      <c r="M18" s="868">
        <v>3106</v>
      </c>
      <c r="N18" s="868">
        <v>12206</v>
      </c>
      <c r="O18" s="927">
        <v>3242</v>
      </c>
      <c r="P18" s="867">
        <v>1016396</v>
      </c>
      <c r="Q18" s="868">
        <v>3416</v>
      </c>
      <c r="R18" s="868">
        <v>12651</v>
      </c>
      <c r="S18" s="927">
        <v>3619</v>
      </c>
      <c r="T18" s="90"/>
    </row>
    <row r="19" spans="1:20" ht="15">
      <c r="A19" s="90"/>
      <c r="B19" s="1633"/>
      <c r="C19" s="866"/>
      <c r="D19" s="928"/>
      <c r="E19" s="865"/>
      <c r="F19" s="865"/>
      <c r="G19" s="929"/>
      <c r="H19" s="864"/>
      <c r="I19" s="865"/>
      <c r="J19" s="865"/>
      <c r="K19" s="865"/>
      <c r="L19" s="928"/>
      <c r="M19" s="865"/>
      <c r="N19" s="865"/>
      <c r="O19" s="929"/>
      <c r="P19" s="864"/>
      <c r="Q19" s="865"/>
      <c r="R19" s="865"/>
      <c r="S19" s="929"/>
      <c r="T19" s="90"/>
    </row>
    <row r="20" spans="1:20" ht="15">
      <c r="A20" s="90"/>
      <c r="B20" s="1629" t="s">
        <v>1366</v>
      </c>
      <c r="C20" s="859"/>
      <c r="D20" s="930"/>
      <c r="E20" s="857"/>
      <c r="F20" s="857"/>
      <c r="G20" s="931"/>
      <c r="H20" s="856"/>
      <c r="I20" s="857"/>
      <c r="J20" s="857"/>
      <c r="K20" s="857"/>
      <c r="L20" s="930"/>
      <c r="M20" s="857"/>
      <c r="N20" s="857"/>
      <c r="O20" s="931"/>
      <c r="P20" s="856"/>
      <c r="Q20" s="857"/>
      <c r="R20" s="857"/>
      <c r="S20" s="931"/>
      <c r="T20" s="90"/>
    </row>
    <row r="21" spans="1:20" ht="15">
      <c r="A21" s="90"/>
      <c r="B21" s="1630" t="s">
        <v>676</v>
      </c>
      <c r="C21" s="859"/>
      <c r="D21" s="922">
        <v>141072</v>
      </c>
      <c r="E21" s="855">
        <v>1230</v>
      </c>
      <c r="F21" s="855">
        <v>7428</v>
      </c>
      <c r="G21" s="923">
        <v>994</v>
      </c>
      <c r="H21" s="854">
        <v>145212</v>
      </c>
      <c r="I21" s="855">
        <v>1390</v>
      </c>
      <c r="J21" s="855">
        <v>8839</v>
      </c>
      <c r="K21" s="855">
        <v>1367</v>
      </c>
      <c r="L21" s="922">
        <v>145352</v>
      </c>
      <c r="M21" s="855">
        <v>1423</v>
      </c>
      <c r="N21" s="855">
        <v>9707</v>
      </c>
      <c r="O21" s="923">
        <v>1340</v>
      </c>
      <c r="P21" s="854">
        <v>136376</v>
      </c>
      <c r="Q21" s="855">
        <v>1569</v>
      </c>
      <c r="R21" s="855">
        <v>9414</v>
      </c>
      <c r="S21" s="923">
        <v>1381</v>
      </c>
      <c r="T21" s="90"/>
    </row>
    <row r="22" spans="1:20" ht="15">
      <c r="A22" s="90"/>
      <c r="B22" s="1630" t="s">
        <v>1367</v>
      </c>
      <c r="C22" s="859"/>
      <c r="D22" s="922">
        <v>24714</v>
      </c>
      <c r="E22" s="855">
        <v>235</v>
      </c>
      <c r="F22" s="855">
        <v>405</v>
      </c>
      <c r="G22" s="923">
        <v>79</v>
      </c>
      <c r="H22" s="854">
        <v>27859</v>
      </c>
      <c r="I22" s="855">
        <v>268</v>
      </c>
      <c r="J22" s="855">
        <v>426</v>
      </c>
      <c r="K22" s="855">
        <v>79</v>
      </c>
      <c r="L22" s="922">
        <v>27421</v>
      </c>
      <c r="M22" s="855">
        <v>197</v>
      </c>
      <c r="N22" s="855">
        <v>304</v>
      </c>
      <c r="O22" s="923">
        <v>59</v>
      </c>
      <c r="P22" s="854">
        <v>27579</v>
      </c>
      <c r="Q22" s="855">
        <v>124</v>
      </c>
      <c r="R22" s="855">
        <v>308</v>
      </c>
      <c r="S22" s="923">
        <v>58</v>
      </c>
      <c r="T22" s="90"/>
    </row>
    <row r="23" spans="1:20" ht="15">
      <c r="A23" s="90"/>
      <c r="B23" s="1631" t="s">
        <v>194</v>
      </c>
      <c r="C23" s="863"/>
      <c r="D23" s="924">
        <v>73524</v>
      </c>
      <c r="E23" s="861">
        <v>5707</v>
      </c>
      <c r="F23" s="861">
        <v>8656</v>
      </c>
      <c r="G23" s="925">
        <v>1269</v>
      </c>
      <c r="H23" s="860">
        <v>64675</v>
      </c>
      <c r="I23" s="861">
        <v>4502</v>
      </c>
      <c r="J23" s="861">
        <v>5707</v>
      </c>
      <c r="K23" s="861">
        <v>851</v>
      </c>
      <c r="L23" s="924">
        <v>61329</v>
      </c>
      <c r="M23" s="861">
        <v>4562</v>
      </c>
      <c r="N23" s="861">
        <v>6610</v>
      </c>
      <c r="O23" s="925">
        <v>1182</v>
      </c>
      <c r="P23" s="860">
        <v>58933</v>
      </c>
      <c r="Q23" s="861">
        <v>3877</v>
      </c>
      <c r="R23" s="861">
        <v>5678</v>
      </c>
      <c r="S23" s="925">
        <v>1112</v>
      </c>
      <c r="T23" s="90"/>
    </row>
    <row r="24" spans="1:20" ht="15">
      <c r="A24" s="90"/>
      <c r="B24" s="1632" t="s">
        <v>166</v>
      </c>
      <c r="C24" s="870"/>
      <c r="D24" s="926">
        <v>239310</v>
      </c>
      <c r="E24" s="868">
        <v>7172</v>
      </c>
      <c r="F24" s="868">
        <v>16489</v>
      </c>
      <c r="G24" s="927">
        <v>2342</v>
      </c>
      <c r="H24" s="867">
        <v>237746</v>
      </c>
      <c r="I24" s="868">
        <v>6160</v>
      </c>
      <c r="J24" s="868">
        <v>14972</v>
      </c>
      <c r="K24" s="868">
        <v>2297</v>
      </c>
      <c r="L24" s="926">
        <v>234102</v>
      </c>
      <c r="M24" s="868">
        <v>6182</v>
      </c>
      <c r="N24" s="868">
        <v>16621</v>
      </c>
      <c r="O24" s="927">
        <v>2581</v>
      </c>
      <c r="P24" s="867">
        <v>222888</v>
      </c>
      <c r="Q24" s="868">
        <v>5570</v>
      </c>
      <c r="R24" s="868">
        <v>15400</v>
      </c>
      <c r="S24" s="927">
        <v>2551</v>
      </c>
      <c r="T24" s="90"/>
    </row>
    <row r="25" spans="1:20" ht="15">
      <c r="A25" s="90"/>
      <c r="B25" s="1634"/>
      <c r="C25" s="160"/>
      <c r="D25" s="1700"/>
      <c r="E25" s="849"/>
      <c r="F25" s="849"/>
      <c r="G25" s="932"/>
      <c r="H25" s="849"/>
      <c r="I25" s="849"/>
      <c r="J25" s="849"/>
      <c r="K25" s="849"/>
      <c r="L25" s="1700"/>
      <c r="M25" s="849"/>
      <c r="N25" s="849"/>
      <c r="O25" s="932"/>
      <c r="P25" s="849"/>
      <c r="Q25" s="849"/>
      <c r="R25" s="849"/>
      <c r="S25" s="932"/>
      <c r="T25" s="90"/>
    </row>
    <row r="26" spans="1:20" ht="15">
      <c r="A26" s="90"/>
      <c r="B26" s="1635" t="s">
        <v>1368</v>
      </c>
      <c r="C26" s="870"/>
      <c r="D26" s="1700"/>
      <c r="E26" s="849"/>
      <c r="F26" s="849"/>
      <c r="G26" s="927">
        <v>5919.2441925000003</v>
      </c>
      <c r="H26" s="1700"/>
      <c r="I26" s="849"/>
      <c r="J26" s="849"/>
      <c r="K26" s="868">
        <v>4312.44927775</v>
      </c>
      <c r="L26" s="1700"/>
      <c r="M26" s="849"/>
      <c r="N26" s="849"/>
      <c r="O26" s="927">
        <v>3956.6497894999993</v>
      </c>
      <c r="P26" s="1700"/>
      <c r="Q26" s="849"/>
      <c r="R26" s="849"/>
      <c r="S26" s="927">
        <v>4835.0722893749999</v>
      </c>
      <c r="T26" s="90"/>
    </row>
    <row r="27" spans="1:20" ht="15">
      <c r="A27" s="90"/>
      <c r="B27" s="1636"/>
      <c r="C27" s="160"/>
      <c r="D27" s="1700"/>
      <c r="E27" s="1701"/>
      <c r="F27" s="1701"/>
      <c r="G27" s="933"/>
      <c r="H27" s="849"/>
      <c r="I27" s="1701"/>
      <c r="J27" s="1701"/>
      <c r="K27" s="850"/>
      <c r="L27" s="1700"/>
      <c r="M27" s="1701"/>
      <c r="N27" s="1701"/>
      <c r="O27" s="935"/>
      <c r="P27" s="849"/>
      <c r="Q27" s="1701"/>
      <c r="R27" s="1701"/>
      <c r="S27" s="935"/>
      <c r="T27" s="90"/>
    </row>
    <row r="28" spans="1:20" ht="15">
      <c r="A28" s="90"/>
      <c r="B28" s="1637" t="s">
        <v>1369</v>
      </c>
      <c r="C28" s="870"/>
      <c r="D28" s="926">
        <v>6893331</v>
      </c>
      <c r="E28" s="867">
        <v>15117</v>
      </c>
      <c r="F28" s="867">
        <v>37419</v>
      </c>
      <c r="G28" s="934">
        <v>13241.2441925</v>
      </c>
      <c r="H28" s="867">
        <v>7005409</v>
      </c>
      <c r="I28" s="867">
        <v>12942</v>
      </c>
      <c r="J28" s="867">
        <v>31681</v>
      </c>
      <c r="K28" s="867">
        <v>11182.44927775</v>
      </c>
      <c r="L28" s="926">
        <v>6068850</v>
      </c>
      <c r="M28" s="867">
        <v>13341</v>
      </c>
      <c r="N28" s="867">
        <v>33785</v>
      </c>
      <c r="O28" s="934">
        <v>10981.649789499999</v>
      </c>
      <c r="P28" s="867">
        <v>5457978</v>
      </c>
      <c r="Q28" s="867">
        <v>13831</v>
      </c>
      <c r="R28" s="867">
        <v>34391</v>
      </c>
      <c r="S28" s="934">
        <v>12773.072289374999</v>
      </c>
      <c r="T28" s="90"/>
    </row>
    <row r="29" spans="1:20" ht="15">
      <c r="A29" s="90"/>
      <c r="B29" s="159"/>
      <c r="C29" s="160"/>
      <c r="D29" s="161"/>
      <c r="E29" s="162"/>
      <c r="F29" s="162"/>
      <c r="G29" s="161"/>
      <c r="H29" s="161"/>
      <c r="I29" s="162"/>
      <c r="J29" s="162"/>
      <c r="K29" s="161"/>
      <c r="L29" s="161"/>
      <c r="M29" s="161"/>
      <c r="N29" s="161"/>
      <c r="O29" s="161"/>
      <c r="P29" s="161"/>
      <c r="Q29" s="161"/>
      <c r="R29" s="161"/>
      <c r="S29" s="161"/>
      <c r="T29" s="90"/>
    </row>
    <row r="30" spans="1:20" ht="15">
      <c r="A30" s="90"/>
      <c r="B30" s="2241" t="s">
        <v>1370</v>
      </c>
      <c r="C30" s="2241"/>
      <c r="D30" s="2241"/>
      <c r="E30" s="2241"/>
      <c r="F30" s="2241"/>
      <c r="G30" s="2241"/>
      <c r="H30" s="2241"/>
      <c r="I30" s="2241"/>
      <c r="J30" s="2241"/>
      <c r="K30" s="2241"/>
      <c r="L30" s="2241"/>
      <c r="M30" s="2241"/>
      <c r="N30" s="2241"/>
      <c r="O30" s="2241"/>
      <c r="P30" s="2241"/>
      <c r="Q30" s="2241"/>
      <c r="R30" s="240"/>
      <c r="S30" s="240"/>
      <c r="T30" s="90"/>
    </row>
    <row r="31" spans="1:20" ht="15">
      <c r="A31" s="90"/>
      <c r="B31" s="2242" t="s">
        <v>1371</v>
      </c>
      <c r="C31" s="2243"/>
      <c r="D31" s="2243"/>
      <c r="E31" s="2243"/>
      <c r="F31" s="2243"/>
      <c r="G31" s="2243"/>
      <c r="H31" s="2243"/>
      <c r="I31" s="2243"/>
      <c r="J31" s="2243"/>
      <c r="K31" s="2243"/>
      <c r="L31" s="2243"/>
      <c r="M31" s="2243"/>
      <c r="N31" s="2243"/>
      <c r="O31" s="2243"/>
      <c r="P31" s="2243"/>
      <c r="Q31" s="2243"/>
      <c r="R31" s="2243"/>
      <c r="S31" s="2243"/>
      <c r="T31" s="90"/>
    </row>
    <row r="32" spans="1:20" ht="15">
      <c r="A32" s="90"/>
      <c r="B32" s="90"/>
      <c r="C32" s="90"/>
      <c r="D32" s="90"/>
      <c r="E32" s="90"/>
      <c r="F32" s="90"/>
      <c r="G32" s="90"/>
      <c r="H32" s="90"/>
      <c r="I32" s="90"/>
      <c r="J32" s="90"/>
      <c r="K32" s="90"/>
      <c r="L32" s="90"/>
      <c r="M32" s="90"/>
      <c r="N32" s="90"/>
      <c r="O32" s="90"/>
      <c r="P32" s="90"/>
      <c r="Q32" s="90"/>
      <c r="R32" s="90"/>
      <c r="S32" s="90"/>
      <c r="T32" s="90"/>
    </row>
    <row r="33" spans="1:20" ht="15" hidden="1">
      <c r="A33" s="90"/>
      <c r="B33" s="90"/>
      <c r="C33" s="90"/>
      <c r="D33" s="90"/>
      <c r="E33" s="90"/>
      <c r="F33" s="90"/>
      <c r="G33" s="90"/>
      <c r="H33" s="90"/>
      <c r="I33" s="90"/>
      <c r="J33" s="90"/>
      <c r="K33" s="90"/>
      <c r="L33" s="90"/>
      <c r="M33" s="90"/>
      <c r="N33" s="90"/>
      <c r="O33" s="90"/>
      <c r="P33" s="90"/>
      <c r="Q33" s="90"/>
      <c r="R33" s="90"/>
      <c r="S33" s="90"/>
      <c r="T33" s="90"/>
    </row>
    <row r="34" spans="1:20" ht="15" hidden="1">
      <c r="A34" s="90"/>
      <c r="B34" s="90"/>
      <c r="C34" s="90"/>
      <c r="D34" s="90"/>
      <c r="E34" s="90"/>
      <c r="F34" s="90"/>
      <c r="G34" s="90"/>
      <c r="H34" s="90"/>
      <c r="I34" s="90"/>
      <c r="J34" s="90"/>
      <c r="K34" s="90"/>
      <c r="L34" s="90"/>
      <c r="M34" s="90"/>
      <c r="N34" s="90"/>
      <c r="O34" s="90"/>
      <c r="P34" s="90"/>
      <c r="Q34" s="90"/>
      <c r="R34" s="90"/>
      <c r="S34" s="90"/>
      <c r="T34" s="90"/>
    </row>
    <row r="35" spans="1:20" ht="15" hidden="1"/>
    <row r="36" spans="1:20" ht="15" hidden="1"/>
    <row r="37" spans="1:20" ht="15" hidden="1"/>
    <row r="38" spans="1:20" ht="15" hidden="1"/>
    <row r="39" spans="1:20" ht="15" hidden="1"/>
    <row r="40" spans="1:20" ht="15" hidden="1"/>
    <row r="41" spans="1:20" ht="15" hidden="1"/>
    <row r="42" spans="1:20" ht="15" hidden="1"/>
    <row r="43" spans="1:20" ht="15" hidden="1"/>
    <row r="44" spans="1:20" ht="15" hidden="1"/>
    <row r="45" spans="1:20" ht="15" hidden="1"/>
    <row r="46" spans="1:20" ht="15" hidden="1"/>
    <row r="47" spans="1:20" ht="15" hidden="1"/>
    <row r="48" spans="1:20" ht="15" hidden="1"/>
    <row r="49" ht="15" hidden="1"/>
    <row r="50" ht="15" hidden="1"/>
    <row r="51" ht="15" hidden="1"/>
    <row r="52" ht="15" hidden="1"/>
    <row r="53" ht="15" hidden="1"/>
    <row r="54" ht="15" hidden="1"/>
    <row r="55" ht="15" hidden="1"/>
    <row r="56" ht="15" hidden="1"/>
    <row r="57" ht="15" hidden="1"/>
    <row r="58" ht="15" hidden="1"/>
    <row r="59" ht="15" hidden="1"/>
    <row r="60" ht="15" hidden="1"/>
    <row r="61" ht="15" hidden="1"/>
    <row r="62" ht="15" hidden="1"/>
    <row r="63" ht="15" hidden="1"/>
    <row r="64" ht="15" hidden="1"/>
    <row r="65" ht="15" hidden="1"/>
    <row r="66" ht="15" hidden="1"/>
    <row r="67" ht="15" hidden="1"/>
    <row r="68" ht="15" hidden="1"/>
    <row r="69" ht="15" hidden="1"/>
    <row r="70" ht="15" hidden="1"/>
    <row r="71" ht="15" hidden="1"/>
    <row r="72" ht="15" hidden="1"/>
    <row r="73" ht="15" hidden="1"/>
    <row r="74" ht="15" hidden="1"/>
    <row r="75" ht="15" hidden="1"/>
    <row r="76" ht="15" hidden="1"/>
    <row r="77" ht="15" hidden="1"/>
    <row r="78" ht="15" hidden="1"/>
    <row r="79" ht="15" hidden="1"/>
    <row r="80" ht="15" hidden="1"/>
    <row r="81" ht="15" hidden="1"/>
    <row r="82" ht="15" hidden="1"/>
    <row r="83" ht="15" hidden="1"/>
    <row r="84" ht="15" hidden="1"/>
    <row r="85" ht="15" hidden="1"/>
    <row r="86" ht="15" hidden="1"/>
    <row r="87" ht="15" hidden="1"/>
    <row r="88" ht="15" hidden="1"/>
    <row r="89" ht="15" hidden="1"/>
    <row r="90" ht="15" hidden="1"/>
    <row r="91" ht="15" hidden="1"/>
    <row r="92" ht="15" hidden="1"/>
    <row r="93" ht="15" hidden="1"/>
    <row r="94" ht="15" hidden="1"/>
    <row r="95" ht="15" hidden="1"/>
    <row r="96" ht="15" hidden="1"/>
    <row r="97" ht="15" hidden="1"/>
    <row r="98" ht="15" hidden="1"/>
    <row r="99" ht="15" hidden="1"/>
    <row r="100" ht="15" hidden="1"/>
    <row r="101" ht="15" hidden="1"/>
    <row r="102" ht="15" hidden="1"/>
    <row r="103" ht="15" hidden="1"/>
    <row r="104" ht="15" hidden="1"/>
    <row r="105" ht="15" hidden="1"/>
    <row r="106" ht="15" hidden="1"/>
    <row r="107" ht="15" hidden="1"/>
  </sheetData>
  <mergeCells count="6">
    <mergeCell ref="B30:Q30"/>
    <mergeCell ref="B31:S31"/>
    <mergeCell ref="D3:G3"/>
    <mergeCell ref="H3:K3"/>
    <mergeCell ref="L3:O3"/>
    <mergeCell ref="P3:S3"/>
  </mergeCells>
  <hyperlinks>
    <hyperlink ref="B1" location="ToC!A1" display="Back to Table of Contents" xr:uid="{0B63037B-6BE0-48EA-8512-67483F131B21}"/>
  </hyperlinks>
  <pageMargins left="0.5" right="0.5" top="0.5" bottom="0.5" header="0.25" footer="0.3"/>
  <pageSetup scale="46" fitToHeight="0" orientation="landscape" r:id="rId1"/>
  <headerFooter>
    <oddFooter>&amp;L&amp;G&amp;CSupplementary Regulatory Capital Disclosure&amp;R Page &amp;P of &amp;N</oddFooter>
  </headerFooter>
  <legacyDrawingHF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WVT105"/>
  <sheetViews>
    <sheetView zoomScale="130" zoomScaleNormal="130" workbookViewId="0"/>
  </sheetViews>
  <sheetFormatPr defaultColWidth="0" defaultRowHeight="18" zeroHeight="1"/>
  <cols>
    <col min="1" max="1" width="1.5703125" style="115" customWidth="1"/>
    <col min="2" max="2" width="2.42578125" style="16" customWidth="1"/>
    <col min="3" max="5" width="10.5703125" style="16" customWidth="1"/>
    <col min="6" max="6" width="13.5703125" style="16" customWidth="1"/>
    <col min="7" max="7" width="15.5703125" style="17" customWidth="1"/>
    <col min="8" max="11" width="15.5703125" style="16" customWidth="1"/>
    <col min="12" max="12" width="1.5703125" style="16" customWidth="1"/>
    <col min="13" max="257" width="10.5703125" style="16" hidden="1"/>
    <col min="258" max="258" width="3.42578125" style="16" hidden="1"/>
    <col min="259" max="261" width="10.5703125" style="16" hidden="1"/>
    <col min="262" max="262" width="47.5703125" style="16" hidden="1"/>
    <col min="263" max="267" width="19.5703125" style="16" hidden="1"/>
    <col min="268" max="268" width="1.5703125" style="16" hidden="1"/>
    <col min="269" max="513" width="10.5703125" style="16" hidden="1"/>
    <col min="514" max="514" width="3.42578125" style="16" hidden="1"/>
    <col min="515" max="517" width="10.5703125" style="16" hidden="1"/>
    <col min="518" max="518" width="47.5703125" style="16" hidden="1"/>
    <col min="519" max="523" width="19.5703125" style="16" hidden="1"/>
    <col min="524" max="524" width="1.5703125" style="16" hidden="1"/>
    <col min="525" max="769" width="10.5703125" style="16" hidden="1"/>
    <col min="770" max="770" width="3.42578125" style="16" hidden="1"/>
    <col min="771" max="773" width="10.5703125" style="16" hidden="1"/>
    <col min="774" max="774" width="47.5703125" style="16" hidden="1"/>
    <col min="775" max="779" width="19.5703125" style="16" hidden="1"/>
    <col min="780" max="780" width="1.5703125" style="16" hidden="1"/>
    <col min="781" max="1025" width="10.5703125" style="16" hidden="1"/>
    <col min="1026" max="1026" width="3.42578125" style="16" hidden="1"/>
    <col min="1027" max="1029" width="10.5703125" style="16" hidden="1"/>
    <col min="1030" max="1030" width="47.5703125" style="16" hidden="1"/>
    <col min="1031" max="1035" width="19.5703125" style="16" hidden="1"/>
    <col min="1036" max="1036" width="1.5703125" style="16" hidden="1"/>
    <col min="1037" max="1281" width="10.5703125" style="16" hidden="1"/>
    <col min="1282" max="1282" width="3.42578125" style="16" hidden="1"/>
    <col min="1283" max="1285" width="10.5703125" style="16" hidden="1"/>
    <col min="1286" max="1286" width="47.5703125" style="16" hidden="1"/>
    <col min="1287" max="1291" width="19.5703125" style="16" hidden="1"/>
    <col min="1292" max="1292" width="1.5703125" style="16" hidden="1"/>
    <col min="1293" max="1537" width="10.5703125" style="16" hidden="1"/>
    <col min="1538" max="1538" width="3.42578125" style="16" hidden="1"/>
    <col min="1539" max="1541" width="10.5703125" style="16" hidden="1"/>
    <col min="1542" max="1542" width="47.5703125" style="16" hidden="1"/>
    <col min="1543" max="1547" width="19.5703125" style="16" hidden="1"/>
    <col min="1548" max="1548" width="1.5703125" style="16" hidden="1"/>
    <col min="1549" max="1793" width="10.5703125" style="16" hidden="1"/>
    <col min="1794" max="1794" width="3.42578125" style="16" hidden="1"/>
    <col min="1795" max="1797" width="10.5703125" style="16" hidden="1"/>
    <col min="1798" max="1798" width="47.5703125" style="16" hidden="1"/>
    <col min="1799" max="1803" width="19.5703125" style="16" hidden="1"/>
    <col min="1804" max="1804" width="1.5703125" style="16" hidden="1"/>
    <col min="1805" max="2049" width="10.5703125" style="16" hidden="1"/>
    <col min="2050" max="2050" width="3.42578125" style="16" hidden="1"/>
    <col min="2051" max="2053" width="10.5703125" style="16" hidden="1"/>
    <col min="2054" max="2054" width="47.5703125" style="16" hidden="1"/>
    <col min="2055" max="2059" width="19.5703125" style="16" hidden="1"/>
    <col min="2060" max="2060" width="1.5703125" style="16" hidden="1"/>
    <col min="2061" max="2305" width="10.5703125" style="16" hidden="1"/>
    <col min="2306" max="2306" width="3.42578125" style="16" hidden="1"/>
    <col min="2307" max="2309" width="10.5703125" style="16" hidden="1"/>
    <col min="2310" max="2310" width="47.5703125" style="16" hidden="1"/>
    <col min="2311" max="2315" width="19.5703125" style="16" hidden="1"/>
    <col min="2316" max="2316" width="1.5703125" style="16" hidden="1"/>
    <col min="2317" max="2561" width="10.5703125" style="16" hidden="1"/>
    <col min="2562" max="2562" width="3.42578125" style="16" hidden="1"/>
    <col min="2563" max="2565" width="10.5703125" style="16" hidden="1"/>
    <col min="2566" max="2566" width="47.5703125" style="16" hidden="1"/>
    <col min="2567" max="2571" width="19.5703125" style="16" hidden="1"/>
    <col min="2572" max="2572" width="1.5703125" style="16" hidden="1"/>
    <col min="2573" max="2817" width="10.5703125" style="16" hidden="1"/>
    <col min="2818" max="2818" width="3.42578125" style="16" hidden="1"/>
    <col min="2819" max="2821" width="10.5703125" style="16" hidden="1"/>
    <col min="2822" max="2822" width="47.5703125" style="16" hidden="1"/>
    <col min="2823" max="2827" width="19.5703125" style="16" hidden="1"/>
    <col min="2828" max="2828" width="1.5703125" style="16" hidden="1"/>
    <col min="2829" max="3073" width="10.5703125" style="16" hidden="1"/>
    <col min="3074" max="3074" width="3.42578125" style="16" hidden="1"/>
    <col min="3075" max="3077" width="10.5703125" style="16" hidden="1"/>
    <col min="3078" max="3078" width="47.5703125" style="16" hidden="1"/>
    <col min="3079" max="3083" width="19.5703125" style="16" hidden="1"/>
    <col min="3084" max="3084" width="1.5703125" style="16" hidden="1"/>
    <col min="3085" max="3329" width="10.5703125" style="16" hidden="1"/>
    <col min="3330" max="3330" width="3.42578125" style="16" hidden="1"/>
    <col min="3331" max="3333" width="10.5703125" style="16" hidden="1"/>
    <col min="3334" max="3334" width="47.5703125" style="16" hidden="1"/>
    <col min="3335" max="3339" width="19.5703125" style="16" hidden="1"/>
    <col min="3340" max="3340" width="1.5703125" style="16" hidden="1"/>
    <col min="3341" max="3585" width="10.5703125" style="16" hidden="1"/>
    <col min="3586" max="3586" width="3.42578125" style="16" hidden="1"/>
    <col min="3587" max="3589" width="10.5703125" style="16" hidden="1"/>
    <col min="3590" max="3590" width="47.5703125" style="16" hidden="1"/>
    <col min="3591" max="3595" width="19.5703125" style="16" hidden="1"/>
    <col min="3596" max="3596" width="1.5703125" style="16" hidden="1"/>
    <col min="3597" max="3841" width="10.5703125" style="16" hidden="1"/>
    <col min="3842" max="3842" width="3.42578125" style="16" hidden="1"/>
    <col min="3843" max="3845" width="10.5703125" style="16" hidden="1"/>
    <col min="3846" max="3846" width="47.5703125" style="16" hidden="1"/>
    <col min="3847" max="3851" width="19.5703125" style="16" hidden="1"/>
    <col min="3852" max="3852" width="1.5703125" style="16" hidden="1"/>
    <col min="3853" max="4097" width="10.5703125" style="16" hidden="1"/>
    <col min="4098" max="4098" width="3.42578125" style="16" hidden="1"/>
    <col min="4099" max="4101" width="10.5703125" style="16" hidden="1"/>
    <col min="4102" max="4102" width="47.5703125" style="16" hidden="1"/>
    <col min="4103" max="4107" width="19.5703125" style="16" hidden="1"/>
    <col min="4108" max="4108" width="1.5703125" style="16" hidden="1"/>
    <col min="4109" max="4353" width="10.5703125" style="16" hidden="1"/>
    <col min="4354" max="4354" width="3.42578125" style="16" hidden="1"/>
    <col min="4355" max="4357" width="10.5703125" style="16" hidden="1"/>
    <col min="4358" max="4358" width="47.5703125" style="16" hidden="1"/>
    <col min="4359" max="4363" width="19.5703125" style="16" hidden="1"/>
    <col min="4364" max="4364" width="1.5703125" style="16" hidden="1"/>
    <col min="4365" max="4609" width="10.5703125" style="16" hidden="1"/>
    <col min="4610" max="4610" width="3.42578125" style="16" hidden="1"/>
    <col min="4611" max="4613" width="10.5703125" style="16" hidden="1"/>
    <col min="4614" max="4614" width="47.5703125" style="16" hidden="1"/>
    <col min="4615" max="4619" width="19.5703125" style="16" hidden="1"/>
    <col min="4620" max="4620" width="1.5703125" style="16" hidden="1"/>
    <col min="4621" max="4865" width="10.5703125" style="16" hidden="1"/>
    <col min="4866" max="4866" width="3.42578125" style="16" hidden="1"/>
    <col min="4867" max="4869" width="10.5703125" style="16" hidden="1"/>
    <col min="4870" max="4870" width="47.5703125" style="16" hidden="1"/>
    <col min="4871" max="4875" width="19.5703125" style="16" hidden="1"/>
    <col min="4876" max="4876" width="1.5703125" style="16" hidden="1"/>
    <col min="4877" max="5121" width="10.5703125" style="16" hidden="1"/>
    <col min="5122" max="5122" width="3.42578125" style="16" hidden="1"/>
    <col min="5123" max="5125" width="10.5703125" style="16" hidden="1"/>
    <col min="5126" max="5126" width="47.5703125" style="16" hidden="1"/>
    <col min="5127" max="5131" width="19.5703125" style="16" hidden="1"/>
    <col min="5132" max="5132" width="1.5703125" style="16" hidden="1"/>
    <col min="5133" max="5377" width="10.5703125" style="16" hidden="1"/>
    <col min="5378" max="5378" width="3.42578125" style="16" hidden="1"/>
    <col min="5379" max="5381" width="10.5703125" style="16" hidden="1"/>
    <col min="5382" max="5382" width="47.5703125" style="16" hidden="1"/>
    <col min="5383" max="5387" width="19.5703125" style="16" hidden="1"/>
    <col min="5388" max="5388" width="1.5703125" style="16" hidden="1"/>
    <col min="5389" max="5633" width="10.5703125" style="16" hidden="1"/>
    <col min="5634" max="5634" width="3.42578125" style="16" hidden="1"/>
    <col min="5635" max="5637" width="10.5703125" style="16" hidden="1"/>
    <col min="5638" max="5638" width="47.5703125" style="16" hidden="1"/>
    <col min="5639" max="5643" width="19.5703125" style="16" hidden="1"/>
    <col min="5644" max="5644" width="1.5703125" style="16" hidden="1"/>
    <col min="5645" max="5889" width="10.5703125" style="16" hidden="1"/>
    <col min="5890" max="5890" width="3.42578125" style="16" hidden="1"/>
    <col min="5891" max="5893" width="10.5703125" style="16" hidden="1"/>
    <col min="5894" max="5894" width="47.5703125" style="16" hidden="1"/>
    <col min="5895" max="5899" width="19.5703125" style="16" hidden="1"/>
    <col min="5900" max="5900" width="1.5703125" style="16" hidden="1"/>
    <col min="5901" max="6145" width="10.5703125" style="16" hidden="1"/>
    <col min="6146" max="6146" width="3.42578125" style="16" hidden="1"/>
    <col min="6147" max="6149" width="10.5703125" style="16" hidden="1"/>
    <col min="6150" max="6150" width="47.5703125" style="16" hidden="1"/>
    <col min="6151" max="6155" width="19.5703125" style="16" hidden="1"/>
    <col min="6156" max="6156" width="1.5703125" style="16" hidden="1"/>
    <col min="6157" max="6401" width="10.5703125" style="16" hidden="1"/>
    <col min="6402" max="6402" width="3.42578125" style="16" hidden="1"/>
    <col min="6403" max="6405" width="10.5703125" style="16" hidden="1"/>
    <col min="6406" max="6406" width="47.5703125" style="16" hidden="1"/>
    <col min="6407" max="6411" width="19.5703125" style="16" hidden="1"/>
    <col min="6412" max="6412" width="1.5703125" style="16" hidden="1"/>
    <col min="6413" max="6657" width="10.5703125" style="16" hidden="1"/>
    <col min="6658" max="6658" width="3.42578125" style="16" hidden="1"/>
    <col min="6659" max="6661" width="10.5703125" style="16" hidden="1"/>
    <col min="6662" max="6662" width="47.5703125" style="16" hidden="1"/>
    <col min="6663" max="6667" width="19.5703125" style="16" hidden="1"/>
    <col min="6668" max="6668" width="1.5703125" style="16" hidden="1"/>
    <col min="6669" max="6913" width="10.5703125" style="16" hidden="1"/>
    <col min="6914" max="6914" width="3.42578125" style="16" hidden="1"/>
    <col min="6915" max="6917" width="10.5703125" style="16" hidden="1"/>
    <col min="6918" max="6918" width="47.5703125" style="16" hidden="1"/>
    <col min="6919" max="6923" width="19.5703125" style="16" hidden="1"/>
    <col min="6924" max="6924" width="1.5703125" style="16" hidden="1"/>
    <col min="6925" max="7169" width="10.5703125" style="16" hidden="1"/>
    <col min="7170" max="7170" width="3.42578125" style="16" hidden="1"/>
    <col min="7171" max="7173" width="10.5703125" style="16" hidden="1"/>
    <col min="7174" max="7174" width="47.5703125" style="16" hidden="1"/>
    <col min="7175" max="7179" width="19.5703125" style="16" hidden="1"/>
    <col min="7180" max="7180" width="1.5703125" style="16" hidden="1"/>
    <col min="7181" max="7425" width="10.5703125" style="16" hidden="1"/>
    <col min="7426" max="7426" width="3.42578125" style="16" hidden="1"/>
    <col min="7427" max="7429" width="10.5703125" style="16" hidden="1"/>
    <col min="7430" max="7430" width="47.5703125" style="16" hidden="1"/>
    <col min="7431" max="7435" width="19.5703125" style="16" hidden="1"/>
    <col min="7436" max="7436" width="1.5703125" style="16" hidden="1"/>
    <col min="7437" max="7681" width="10.5703125" style="16" hidden="1"/>
    <col min="7682" max="7682" width="3.42578125" style="16" hidden="1"/>
    <col min="7683" max="7685" width="10.5703125" style="16" hidden="1"/>
    <col min="7686" max="7686" width="47.5703125" style="16" hidden="1"/>
    <col min="7687" max="7691" width="19.5703125" style="16" hidden="1"/>
    <col min="7692" max="7692" width="1.5703125" style="16" hidden="1"/>
    <col min="7693" max="7937" width="10.5703125" style="16" hidden="1"/>
    <col min="7938" max="7938" width="3.42578125" style="16" hidden="1"/>
    <col min="7939" max="7941" width="10.5703125" style="16" hidden="1"/>
    <col min="7942" max="7942" width="47.5703125" style="16" hidden="1"/>
    <col min="7943" max="7947" width="19.5703125" style="16" hidden="1"/>
    <col min="7948" max="7948" width="1.5703125" style="16" hidden="1"/>
    <col min="7949" max="8193" width="10.5703125" style="16" hidden="1"/>
    <col min="8194" max="8194" width="3.42578125" style="16" hidden="1"/>
    <col min="8195" max="8197" width="10.5703125" style="16" hidden="1"/>
    <col min="8198" max="8198" width="47.5703125" style="16" hidden="1"/>
    <col min="8199" max="8203" width="19.5703125" style="16" hidden="1"/>
    <col min="8204" max="8204" width="1.5703125" style="16" hidden="1"/>
    <col min="8205" max="8449" width="10.5703125" style="16" hidden="1"/>
    <col min="8450" max="8450" width="3.42578125" style="16" hidden="1"/>
    <col min="8451" max="8453" width="10.5703125" style="16" hidden="1"/>
    <col min="8454" max="8454" width="47.5703125" style="16" hidden="1"/>
    <col min="8455" max="8459" width="19.5703125" style="16" hidden="1"/>
    <col min="8460" max="8460" width="1.5703125" style="16" hidden="1"/>
    <col min="8461" max="8705" width="10.5703125" style="16" hidden="1"/>
    <col min="8706" max="8706" width="3.42578125" style="16" hidden="1"/>
    <col min="8707" max="8709" width="10.5703125" style="16" hidden="1"/>
    <col min="8710" max="8710" width="47.5703125" style="16" hidden="1"/>
    <col min="8711" max="8715" width="19.5703125" style="16" hidden="1"/>
    <col min="8716" max="8716" width="1.5703125" style="16" hidden="1"/>
    <col min="8717" max="8961" width="10.5703125" style="16" hidden="1"/>
    <col min="8962" max="8962" width="3.42578125" style="16" hidden="1"/>
    <col min="8963" max="8965" width="10.5703125" style="16" hidden="1"/>
    <col min="8966" max="8966" width="47.5703125" style="16" hidden="1"/>
    <col min="8967" max="8971" width="19.5703125" style="16" hidden="1"/>
    <col min="8972" max="8972" width="1.5703125" style="16" hidden="1"/>
    <col min="8973" max="9217" width="10.5703125" style="16" hidden="1"/>
    <col min="9218" max="9218" width="3.42578125" style="16" hidden="1"/>
    <col min="9219" max="9221" width="10.5703125" style="16" hidden="1"/>
    <col min="9222" max="9222" width="47.5703125" style="16" hidden="1"/>
    <col min="9223" max="9227" width="19.5703125" style="16" hidden="1"/>
    <col min="9228" max="9228" width="1.5703125" style="16" hidden="1"/>
    <col min="9229" max="9473" width="10.5703125" style="16" hidden="1"/>
    <col min="9474" max="9474" width="3.42578125" style="16" hidden="1"/>
    <col min="9475" max="9477" width="10.5703125" style="16" hidden="1"/>
    <col min="9478" max="9478" width="47.5703125" style="16" hidden="1"/>
    <col min="9479" max="9483" width="19.5703125" style="16" hidden="1"/>
    <col min="9484" max="9484" width="1.5703125" style="16" hidden="1"/>
    <col min="9485" max="9729" width="10.5703125" style="16" hidden="1"/>
    <col min="9730" max="9730" width="3.42578125" style="16" hidden="1"/>
    <col min="9731" max="9733" width="10.5703125" style="16" hidden="1"/>
    <col min="9734" max="9734" width="47.5703125" style="16" hidden="1"/>
    <col min="9735" max="9739" width="19.5703125" style="16" hidden="1"/>
    <col min="9740" max="9740" width="1.5703125" style="16" hidden="1"/>
    <col min="9741" max="9985" width="10.5703125" style="16" hidden="1"/>
    <col min="9986" max="9986" width="3.42578125" style="16" hidden="1"/>
    <col min="9987" max="9989" width="10.5703125" style="16" hidden="1"/>
    <col min="9990" max="9990" width="47.5703125" style="16" hidden="1"/>
    <col min="9991" max="9995" width="19.5703125" style="16" hidden="1"/>
    <col min="9996" max="9996" width="1.5703125" style="16" hidden="1"/>
    <col min="9997" max="10241" width="10.5703125" style="16" hidden="1"/>
    <col min="10242" max="10242" width="3.42578125" style="16" hidden="1"/>
    <col min="10243" max="10245" width="10.5703125" style="16" hidden="1"/>
    <col min="10246" max="10246" width="47.5703125" style="16" hidden="1"/>
    <col min="10247" max="10251" width="19.5703125" style="16" hidden="1"/>
    <col min="10252" max="10252" width="1.5703125" style="16" hidden="1"/>
    <col min="10253" max="10497" width="10.5703125" style="16" hidden="1"/>
    <col min="10498" max="10498" width="3.42578125" style="16" hidden="1"/>
    <col min="10499" max="10501" width="10.5703125" style="16" hidden="1"/>
    <col min="10502" max="10502" width="47.5703125" style="16" hidden="1"/>
    <col min="10503" max="10507" width="19.5703125" style="16" hidden="1"/>
    <col min="10508" max="10508" width="1.5703125" style="16" hidden="1"/>
    <col min="10509" max="10753" width="10.5703125" style="16" hidden="1"/>
    <col min="10754" max="10754" width="3.42578125" style="16" hidden="1"/>
    <col min="10755" max="10757" width="10.5703125" style="16" hidden="1"/>
    <col min="10758" max="10758" width="47.5703125" style="16" hidden="1"/>
    <col min="10759" max="10763" width="19.5703125" style="16" hidden="1"/>
    <col min="10764" max="10764" width="1.5703125" style="16" hidden="1"/>
    <col min="10765" max="11009" width="10.5703125" style="16" hidden="1"/>
    <col min="11010" max="11010" width="3.42578125" style="16" hidden="1"/>
    <col min="11011" max="11013" width="10.5703125" style="16" hidden="1"/>
    <col min="11014" max="11014" width="47.5703125" style="16" hidden="1"/>
    <col min="11015" max="11019" width="19.5703125" style="16" hidden="1"/>
    <col min="11020" max="11020" width="1.5703125" style="16" hidden="1"/>
    <col min="11021" max="11265" width="10.5703125" style="16" hidden="1"/>
    <col min="11266" max="11266" width="3.42578125" style="16" hidden="1"/>
    <col min="11267" max="11269" width="10.5703125" style="16" hidden="1"/>
    <col min="11270" max="11270" width="47.5703125" style="16" hidden="1"/>
    <col min="11271" max="11275" width="19.5703125" style="16" hidden="1"/>
    <col min="11276" max="11276" width="1.5703125" style="16" hidden="1"/>
    <col min="11277" max="11521" width="10.5703125" style="16" hidden="1"/>
    <col min="11522" max="11522" width="3.42578125" style="16" hidden="1"/>
    <col min="11523" max="11525" width="10.5703125" style="16" hidden="1"/>
    <col min="11526" max="11526" width="47.5703125" style="16" hidden="1"/>
    <col min="11527" max="11531" width="19.5703125" style="16" hidden="1"/>
    <col min="11532" max="11532" width="1.5703125" style="16" hidden="1"/>
    <col min="11533" max="11777" width="10.5703125" style="16" hidden="1"/>
    <col min="11778" max="11778" width="3.42578125" style="16" hidden="1"/>
    <col min="11779" max="11781" width="10.5703125" style="16" hidden="1"/>
    <col min="11782" max="11782" width="47.5703125" style="16" hidden="1"/>
    <col min="11783" max="11787" width="19.5703125" style="16" hidden="1"/>
    <col min="11788" max="11788" width="1.5703125" style="16" hidden="1"/>
    <col min="11789" max="12033" width="10.5703125" style="16" hidden="1"/>
    <col min="12034" max="12034" width="3.42578125" style="16" hidden="1"/>
    <col min="12035" max="12037" width="10.5703125" style="16" hidden="1"/>
    <col min="12038" max="12038" width="47.5703125" style="16" hidden="1"/>
    <col min="12039" max="12043" width="19.5703125" style="16" hidden="1"/>
    <col min="12044" max="12044" width="1.5703125" style="16" hidden="1"/>
    <col min="12045" max="12289" width="10.5703125" style="16" hidden="1"/>
    <col min="12290" max="12290" width="3.42578125" style="16" hidden="1"/>
    <col min="12291" max="12293" width="10.5703125" style="16" hidden="1"/>
    <col min="12294" max="12294" width="47.5703125" style="16" hidden="1"/>
    <col min="12295" max="12299" width="19.5703125" style="16" hidden="1"/>
    <col min="12300" max="12300" width="1.5703125" style="16" hidden="1"/>
    <col min="12301" max="12545" width="10.5703125" style="16" hidden="1"/>
    <col min="12546" max="12546" width="3.42578125" style="16" hidden="1"/>
    <col min="12547" max="12549" width="10.5703125" style="16" hidden="1"/>
    <col min="12550" max="12550" width="47.5703125" style="16" hidden="1"/>
    <col min="12551" max="12555" width="19.5703125" style="16" hidden="1"/>
    <col min="12556" max="12556" width="1.5703125" style="16" hidden="1"/>
    <col min="12557" max="12801" width="10.5703125" style="16" hidden="1"/>
    <col min="12802" max="12802" width="3.42578125" style="16" hidden="1"/>
    <col min="12803" max="12805" width="10.5703125" style="16" hidden="1"/>
    <col min="12806" max="12806" width="47.5703125" style="16" hidden="1"/>
    <col min="12807" max="12811" width="19.5703125" style="16" hidden="1"/>
    <col min="12812" max="12812" width="1.5703125" style="16" hidden="1"/>
    <col min="12813" max="13057" width="10.5703125" style="16" hidden="1"/>
    <col min="13058" max="13058" width="3.42578125" style="16" hidden="1"/>
    <col min="13059" max="13061" width="10.5703125" style="16" hidden="1"/>
    <col min="13062" max="13062" width="47.5703125" style="16" hidden="1"/>
    <col min="13063" max="13067" width="19.5703125" style="16" hidden="1"/>
    <col min="13068" max="13068" width="1.5703125" style="16" hidden="1"/>
    <col min="13069" max="13313" width="10.5703125" style="16" hidden="1"/>
    <col min="13314" max="13314" width="3.42578125" style="16" hidden="1"/>
    <col min="13315" max="13317" width="10.5703125" style="16" hidden="1"/>
    <col min="13318" max="13318" width="47.5703125" style="16" hidden="1"/>
    <col min="13319" max="13323" width="19.5703125" style="16" hidden="1"/>
    <col min="13324" max="13324" width="1.5703125" style="16" hidden="1"/>
    <col min="13325" max="13569" width="10.5703125" style="16" hidden="1"/>
    <col min="13570" max="13570" width="3.42578125" style="16" hidden="1"/>
    <col min="13571" max="13573" width="10.5703125" style="16" hidden="1"/>
    <col min="13574" max="13574" width="47.5703125" style="16" hidden="1"/>
    <col min="13575" max="13579" width="19.5703125" style="16" hidden="1"/>
    <col min="13580" max="13580" width="1.5703125" style="16" hidden="1"/>
    <col min="13581" max="13825" width="10.5703125" style="16" hidden="1"/>
    <col min="13826" max="13826" width="3.42578125" style="16" hidden="1"/>
    <col min="13827" max="13829" width="10.5703125" style="16" hidden="1"/>
    <col min="13830" max="13830" width="47.5703125" style="16" hidden="1"/>
    <col min="13831" max="13835" width="19.5703125" style="16" hidden="1"/>
    <col min="13836" max="13836" width="1.5703125" style="16" hidden="1"/>
    <col min="13837" max="14081" width="10.5703125" style="16" hidden="1"/>
    <col min="14082" max="14082" width="3.42578125" style="16" hidden="1"/>
    <col min="14083" max="14085" width="10.5703125" style="16" hidden="1"/>
    <col min="14086" max="14086" width="47.5703125" style="16" hidden="1"/>
    <col min="14087" max="14091" width="19.5703125" style="16" hidden="1"/>
    <col min="14092" max="14092" width="1.5703125" style="16" hidden="1"/>
    <col min="14093" max="14337" width="10.5703125" style="16" hidden="1"/>
    <col min="14338" max="14338" width="3.42578125" style="16" hidden="1"/>
    <col min="14339" max="14341" width="10.5703125" style="16" hidden="1"/>
    <col min="14342" max="14342" width="47.5703125" style="16" hidden="1"/>
    <col min="14343" max="14347" width="19.5703125" style="16" hidden="1"/>
    <col min="14348" max="14348" width="1.5703125" style="16" hidden="1"/>
    <col min="14349" max="14593" width="10.5703125" style="16" hidden="1"/>
    <col min="14594" max="14594" width="3.42578125" style="16" hidden="1"/>
    <col min="14595" max="14597" width="10.5703125" style="16" hidden="1"/>
    <col min="14598" max="14598" width="47.5703125" style="16" hidden="1"/>
    <col min="14599" max="14603" width="19.5703125" style="16" hidden="1"/>
    <col min="14604" max="14604" width="1.5703125" style="16" hidden="1"/>
    <col min="14605" max="14849" width="10.5703125" style="16" hidden="1"/>
    <col min="14850" max="14850" width="3.42578125" style="16" hidden="1"/>
    <col min="14851" max="14853" width="10.5703125" style="16" hidden="1"/>
    <col min="14854" max="14854" width="47.5703125" style="16" hidden="1"/>
    <col min="14855" max="14859" width="19.5703125" style="16" hidden="1"/>
    <col min="14860" max="14860" width="1.5703125" style="16" hidden="1"/>
    <col min="14861" max="15105" width="10.5703125" style="16" hidden="1"/>
    <col min="15106" max="15106" width="3.42578125" style="16" hidden="1"/>
    <col min="15107" max="15109" width="10.5703125" style="16" hidden="1"/>
    <col min="15110" max="15110" width="47.5703125" style="16" hidden="1"/>
    <col min="15111" max="15115" width="19.5703125" style="16" hidden="1"/>
    <col min="15116" max="15116" width="1.5703125" style="16" hidden="1"/>
    <col min="15117" max="15361" width="10.5703125" style="16" hidden="1"/>
    <col min="15362" max="15362" width="3.42578125" style="16" hidden="1"/>
    <col min="15363" max="15365" width="10.5703125" style="16" hidden="1"/>
    <col min="15366" max="15366" width="47.5703125" style="16" hidden="1"/>
    <col min="15367" max="15371" width="19.5703125" style="16" hidden="1"/>
    <col min="15372" max="15372" width="1.5703125" style="16" hidden="1"/>
    <col min="15373" max="15617" width="10.5703125" style="16" hidden="1"/>
    <col min="15618" max="15618" width="3.42578125" style="16" hidden="1"/>
    <col min="15619" max="15621" width="10.5703125" style="16" hidden="1"/>
    <col min="15622" max="15622" width="47.5703125" style="16" hidden="1"/>
    <col min="15623" max="15627" width="19.5703125" style="16" hidden="1"/>
    <col min="15628" max="15628" width="1.5703125" style="16" hidden="1"/>
    <col min="15629" max="15873" width="10.5703125" style="16" hidden="1"/>
    <col min="15874" max="15874" width="3.42578125" style="16" hidden="1"/>
    <col min="15875" max="15877" width="10.5703125" style="16" hidden="1"/>
    <col min="15878" max="15878" width="47.5703125" style="16" hidden="1"/>
    <col min="15879" max="15883" width="19.5703125" style="16" hidden="1"/>
    <col min="15884" max="15884" width="1.5703125" style="16" hidden="1"/>
    <col min="15885" max="16129" width="10.5703125" style="16" hidden="1"/>
    <col min="16130" max="16130" width="3.42578125" style="16" hidden="1"/>
    <col min="16131" max="16133" width="10.5703125" style="16" hidden="1"/>
    <col min="16134" max="16134" width="47.5703125" style="16" hidden="1"/>
    <col min="16135" max="16139" width="19.5703125" style="16" hidden="1"/>
    <col min="16140" max="16140" width="1.5703125" style="16" hidden="1"/>
    <col min="16141" max="16384" width="10.5703125" style="16" hidden="1"/>
  </cols>
  <sheetData>
    <row r="1" spans="1:31" ht="12" customHeight="1">
      <c r="B1" s="303" t="s">
        <v>127</v>
      </c>
      <c r="C1" s="115"/>
      <c r="D1" s="115"/>
      <c r="E1" s="115"/>
      <c r="F1" s="115"/>
      <c r="G1" s="835"/>
      <c r="H1" s="115"/>
      <c r="I1" s="115"/>
      <c r="J1" s="115"/>
      <c r="K1" s="115"/>
      <c r="L1" s="115"/>
      <c r="M1" s="115"/>
      <c r="N1" s="115"/>
      <c r="O1" s="115"/>
      <c r="P1" s="115"/>
      <c r="Q1" s="115"/>
      <c r="R1" s="115"/>
      <c r="S1" s="115"/>
    </row>
    <row r="2" spans="1:31" s="989" customFormat="1" ht="20.100000000000001" customHeight="1">
      <c r="A2" s="988"/>
      <c r="B2" s="1092" t="s">
        <v>1372</v>
      </c>
      <c r="C2" s="1511"/>
      <c r="D2" s="1511"/>
      <c r="E2" s="1511"/>
      <c r="F2" s="1638"/>
      <c r="G2" s="1093"/>
      <c r="H2" s="1638"/>
      <c r="I2" s="1638"/>
      <c r="J2" s="1638"/>
      <c r="K2" s="1639"/>
    </row>
    <row r="3" spans="1:31" s="44" customFormat="1" ht="19.350000000000001" customHeight="1">
      <c r="A3" s="119"/>
      <c r="B3" s="2247" t="s">
        <v>129</v>
      </c>
      <c r="C3" s="2248"/>
      <c r="D3" s="2248"/>
      <c r="E3" s="2248"/>
      <c r="F3" s="2248"/>
      <c r="G3" s="1640" t="str">
        <f>CurrQtr</f>
        <v>Q2 2022</v>
      </c>
      <c r="H3" s="904" t="s">
        <v>3</v>
      </c>
      <c r="I3" s="904" t="s">
        <v>130</v>
      </c>
      <c r="J3" s="904" t="s">
        <v>131</v>
      </c>
      <c r="K3" s="905" t="s">
        <v>132</v>
      </c>
    </row>
    <row r="4" spans="1:31" s="44" customFormat="1" ht="19.5" customHeight="1">
      <c r="A4" s="119"/>
      <c r="B4" s="1641" t="s">
        <v>1373</v>
      </c>
      <c r="C4" s="1642"/>
      <c r="D4" s="1642"/>
      <c r="E4" s="1642"/>
      <c r="F4" s="1642"/>
      <c r="G4" s="1643">
        <v>1400</v>
      </c>
      <c r="H4" s="1644">
        <v>1476</v>
      </c>
      <c r="I4" s="1644">
        <v>1160</v>
      </c>
      <c r="J4" s="1644">
        <v>1422</v>
      </c>
      <c r="K4" s="1645">
        <v>1981</v>
      </c>
    </row>
    <row r="5" spans="1:31" s="44" customFormat="1" ht="15">
      <c r="A5" s="119"/>
      <c r="B5" s="1535" t="s">
        <v>1374</v>
      </c>
      <c r="C5" s="812"/>
      <c r="D5" s="812"/>
      <c r="E5" s="812"/>
      <c r="F5" s="812"/>
      <c r="G5" s="874">
        <v>3156</v>
      </c>
      <c r="H5" s="872">
        <v>4691</v>
      </c>
      <c r="I5" s="873">
        <v>4410</v>
      </c>
      <c r="J5" s="873">
        <v>4142</v>
      </c>
      <c r="K5" s="1646">
        <v>1591</v>
      </c>
      <c r="AE5" s="45"/>
    </row>
    <row r="6" spans="1:31" s="44" customFormat="1" ht="12.75">
      <c r="A6" s="119"/>
      <c r="B6" s="1647" t="s">
        <v>1375</v>
      </c>
      <c r="C6" s="871"/>
      <c r="D6" s="871"/>
      <c r="E6" s="871"/>
      <c r="F6" s="871"/>
      <c r="G6" s="874">
        <v>2746</v>
      </c>
      <c r="H6" s="872">
        <v>2391</v>
      </c>
      <c r="I6" s="873">
        <v>1881</v>
      </c>
      <c r="J6" s="873">
        <v>1715</v>
      </c>
      <c r="K6" s="1646">
        <v>1901</v>
      </c>
      <c r="AE6" s="45"/>
    </row>
    <row r="7" spans="1:31" s="44" customFormat="1" ht="12.75">
      <c r="A7" s="119"/>
      <c r="B7" s="1647" t="s">
        <v>1376</v>
      </c>
      <c r="C7" s="871"/>
      <c r="D7" s="871"/>
      <c r="E7" s="871"/>
      <c r="F7" s="871"/>
      <c r="G7" s="874">
        <v>0</v>
      </c>
      <c r="H7" s="872">
        <v>0</v>
      </c>
      <c r="I7" s="872">
        <v>0</v>
      </c>
      <c r="J7" s="872">
        <v>0</v>
      </c>
      <c r="K7" s="1648">
        <v>0</v>
      </c>
      <c r="AE7" s="45"/>
    </row>
    <row r="8" spans="1:31" s="44" customFormat="1" ht="12.75">
      <c r="A8" s="119"/>
      <c r="B8" s="1649" t="s">
        <v>1377</v>
      </c>
      <c r="C8" s="875"/>
      <c r="D8" s="875"/>
      <c r="E8" s="875"/>
      <c r="F8" s="875"/>
      <c r="G8" s="876">
        <v>879</v>
      </c>
      <c r="H8" s="877">
        <v>865</v>
      </c>
      <c r="I8" s="877">
        <v>661</v>
      </c>
      <c r="J8" s="877">
        <v>689</v>
      </c>
      <c r="K8" s="1650">
        <v>707</v>
      </c>
    </row>
    <row r="9" spans="1:31" s="45" customFormat="1" ht="23.25" customHeight="1">
      <c r="A9" s="120"/>
      <c r="B9" s="1651" t="s">
        <v>1257</v>
      </c>
      <c r="C9" s="878"/>
      <c r="D9" s="879"/>
      <c r="E9" s="878"/>
      <c r="F9" s="878"/>
      <c r="G9" s="880">
        <v>8181</v>
      </c>
      <c r="H9" s="881">
        <v>9423</v>
      </c>
      <c r="I9" s="881">
        <v>8112</v>
      </c>
      <c r="J9" s="881">
        <v>7968</v>
      </c>
      <c r="K9" s="1652">
        <v>6180</v>
      </c>
    </row>
    <row r="10" spans="1:31" s="44" customFormat="1" ht="3" customHeight="1">
      <c r="A10" s="119"/>
      <c r="B10" s="46"/>
      <c r="G10" s="45"/>
    </row>
    <row r="11" spans="1:31" s="44" customFormat="1" ht="27.6" customHeight="1">
      <c r="A11" s="119"/>
      <c r="B11" s="2012" t="s">
        <v>1378</v>
      </c>
      <c r="C11" s="2012"/>
      <c r="D11" s="2012"/>
      <c r="E11" s="2012"/>
      <c r="F11" s="2012"/>
      <c r="G11" s="2012"/>
      <c r="H11" s="2012"/>
      <c r="I11" s="2012"/>
      <c r="J11" s="2012"/>
      <c r="K11" s="2012"/>
    </row>
    <row r="12" spans="1:31" s="47" customFormat="1" ht="15" hidden="1" customHeight="1">
      <c r="A12" s="92"/>
      <c r="B12" s="241"/>
      <c r="C12" s="1953"/>
      <c r="D12" s="1953"/>
      <c r="E12" s="1953"/>
      <c r="F12" s="1953"/>
      <c r="G12" s="1953"/>
      <c r="H12" s="1953"/>
      <c r="I12" s="1953"/>
      <c r="J12" s="1953"/>
      <c r="K12" s="1953"/>
    </row>
    <row r="13" spans="1:31" s="44" customFormat="1" ht="6" hidden="1" customHeight="1">
      <c r="A13" s="119" t="s">
        <v>1379</v>
      </c>
      <c r="B13" s="284" t="s">
        <v>304</v>
      </c>
      <c r="C13" s="284"/>
      <c r="G13" s="45"/>
    </row>
    <row r="14" spans="1:31" s="44" customFormat="1" ht="12.75" hidden="1">
      <c r="A14" s="119"/>
      <c r="B14" s="45"/>
      <c r="G14" s="45"/>
    </row>
    <row r="15" spans="1:31" s="44" customFormat="1" ht="12.75" hidden="1">
      <c r="A15" s="119"/>
      <c r="G15" s="45"/>
    </row>
    <row r="16" spans="1:31" s="44" customFormat="1" ht="12.75" hidden="1">
      <c r="A16" s="119"/>
      <c r="G16" s="45"/>
      <c r="O16" s="45"/>
    </row>
    <row r="17" spans="1:15" s="44" customFormat="1" ht="12.75" hidden="1">
      <c r="A17" s="119"/>
      <c r="G17" s="45"/>
    </row>
    <row r="18" spans="1:15" s="44" customFormat="1" ht="12.75" hidden="1">
      <c r="A18" s="119"/>
      <c r="G18" s="45"/>
    </row>
    <row r="19" spans="1:15" s="44" customFormat="1" ht="12.75" hidden="1">
      <c r="A19" s="119"/>
      <c r="G19" s="45"/>
    </row>
    <row r="20" spans="1:15" s="44" customFormat="1" ht="12.75" hidden="1">
      <c r="A20" s="119"/>
      <c r="G20" s="45"/>
      <c r="O20" s="45"/>
    </row>
    <row r="21" spans="1:15" s="44" customFormat="1" ht="12.75" hidden="1">
      <c r="A21" s="119"/>
      <c r="G21" s="45"/>
    </row>
    <row r="22" spans="1:15" s="44" customFormat="1" ht="35.25" hidden="1" customHeight="1">
      <c r="A22" s="119"/>
      <c r="B22" s="26"/>
      <c r="C22" s="48"/>
      <c r="D22" s="48"/>
      <c r="E22" s="48"/>
      <c r="F22" s="48"/>
      <c r="G22" s="49"/>
      <c r="H22" s="48"/>
      <c r="I22" s="48"/>
      <c r="J22" s="48"/>
    </row>
    <row r="23" spans="1:15" s="44" customFormat="1" ht="12.75" hidden="1">
      <c r="A23" s="119"/>
      <c r="G23" s="45"/>
    </row>
    <row r="24" spans="1:15" s="44" customFormat="1" ht="12.75" hidden="1">
      <c r="A24" s="119"/>
      <c r="G24" s="45"/>
    </row>
    <row r="25" spans="1:15" s="44" customFormat="1" ht="12.75" hidden="1">
      <c r="A25" s="119"/>
      <c r="G25" s="45"/>
      <c r="O25" s="45"/>
    </row>
    <row r="26" spans="1:15" s="44" customFormat="1" ht="12.75" hidden="1">
      <c r="A26" s="119"/>
      <c r="G26" s="45"/>
      <c r="O26" s="45"/>
    </row>
    <row r="27" spans="1:15" s="44" customFormat="1" ht="12.75" hidden="1">
      <c r="A27" s="119"/>
      <c r="G27" s="45"/>
      <c r="O27" s="45"/>
    </row>
    <row r="28" spans="1:15" s="44" customFormat="1" ht="12.75" hidden="1">
      <c r="A28" s="119"/>
      <c r="G28" s="45"/>
    </row>
    <row r="29" spans="1:15" s="44" customFormat="1" ht="12.75" hidden="1">
      <c r="A29" s="119"/>
      <c r="G29" s="45"/>
    </row>
    <row r="30" spans="1:15" s="44" customFormat="1" ht="12.75" hidden="1">
      <c r="A30" s="119"/>
      <c r="G30" s="45"/>
      <c r="O30" s="45"/>
    </row>
    <row r="31" spans="1:15" s="44" customFormat="1" ht="12.75" hidden="1">
      <c r="A31" s="119"/>
      <c r="G31" s="45"/>
    </row>
    <row r="32" spans="1:15" s="44" customFormat="1" ht="12.75" hidden="1">
      <c r="A32" s="119"/>
      <c r="G32" s="45"/>
    </row>
    <row r="33" spans="1:7" s="44" customFormat="1" ht="12.75" hidden="1">
      <c r="A33" s="119"/>
      <c r="G33" s="45"/>
    </row>
    <row r="34" spans="1:7" s="44" customFormat="1" ht="12.75" hidden="1">
      <c r="A34" s="119"/>
      <c r="G34" s="45"/>
    </row>
    <row r="35" spans="1:7" s="44" customFormat="1" ht="12.75" hidden="1">
      <c r="A35" s="119"/>
      <c r="G35" s="45"/>
    </row>
    <row r="36" spans="1:7" s="44" customFormat="1" ht="12.75" hidden="1">
      <c r="A36" s="119"/>
      <c r="G36" s="45"/>
    </row>
    <row r="37" spans="1:7" s="44" customFormat="1" ht="12.75" hidden="1">
      <c r="A37" s="119"/>
      <c r="G37" s="45"/>
    </row>
    <row r="38" spans="1:7" s="44" customFormat="1" ht="12.75" hidden="1">
      <c r="A38" s="119"/>
      <c r="G38" s="45"/>
    </row>
    <row r="39" spans="1:7" s="44" customFormat="1" ht="12.75" hidden="1">
      <c r="A39" s="119"/>
      <c r="G39" s="45"/>
    </row>
    <row r="40" spans="1:7" s="44" customFormat="1" ht="12.75" hidden="1">
      <c r="A40" s="119"/>
      <c r="G40" s="45"/>
    </row>
    <row r="41" spans="1:7" s="44" customFormat="1" ht="12.75" hidden="1">
      <c r="A41" s="119"/>
      <c r="G41" s="45"/>
    </row>
    <row r="42" spans="1:7" s="44" customFormat="1" ht="12.75" hidden="1">
      <c r="A42" s="119"/>
      <c r="G42" s="45"/>
    </row>
    <row r="43" spans="1:7" s="44" customFormat="1" ht="12.75" hidden="1">
      <c r="A43" s="119"/>
    </row>
    <row r="44" spans="1:7" s="44" customFormat="1" ht="12.75" hidden="1">
      <c r="A44" s="119"/>
    </row>
    <row r="45" spans="1:7" s="44" customFormat="1" ht="12.75" hidden="1">
      <c r="A45" s="119"/>
    </row>
    <row r="46" spans="1:7" s="44" customFormat="1" ht="12.75" hidden="1">
      <c r="A46" s="119"/>
    </row>
    <row r="47" spans="1:7" s="44" customFormat="1" ht="12.75" hidden="1">
      <c r="A47" s="119"/>
      <c r="G47" s="45"/>
    </row>
    <row r="48" spans="1:7" s="44" customFormat="1" ht="12.75" hidden="1">
      <c r="A48" s="119"/>
      <c r="G48" s="45"/>
    </row>
    <row r="49" spans="1:7" s="44" customFormat="1" ht="12.75" hidden="1">
      <c r="A49" s="119"/>
      <c r="G49" s="45"/>
    </row>
    <row r="50" spans="1:7" s="44" customFormat="1" ht="12.75" hidden="1">
      <c r="A50" s="119"/>
      <c r="G50" s="45"/>
    </row>
    <row r="51" spans="1:7" s="44" customFormat="1" ht="12.75" hidden="1">
      <c r="A51" s="119"/>
      <c r="G51" s="45"/>
    </row>
    <row r="52" spans="1:7" s="44" customFormat="1" ht="12.75" hidden="1">
      <c r="A52" s="119"/>
      <c r="G52" s="45"/>
    </row>
    <row r="53" spans="1:7" s="44" customFormat="1" ht="12.75" hidden="1">
      <c r="A53" s="119"/>
      <c r="G53" s="45"/>
    </row>
    <row r="54" spans="1:7" s="44" customFormat="1" ht="12.75" hidden="1">
      <c r="A54" s="119"/>
      <c r="G54" s="45"/>
    </row>
    <row r="55" spans="1:7" s="44" customFormat="1" ht="12.75" hidden="1">
      <c r="A55" s="119"/>
      <c r="G55" s="45"/>
    </row>
    <row r="56" spans="1:7" s="44" customFormat="1" ht="12.75" hidden="1">
      <c r="A56" s="119"/>
      <c r="G56" s="45"/>
    </row>
    <row r="57" spans="1:7" s="44" customFormat="1" ht="12.75" hidden="1">
      <c r="A57" s="119"/>
      <c r="G57" s="45"/>
    </row>
    <row r="58" spans="1:7" s="44" customFormat="1" ht="12.75" hidden="1">
      <c r="A58" s="119"/>
      <c r="G58" s="45"/>
    </row>
    <row r="59" spans="1:7" s="44" customFormat="1" ht="12.75" hidden="1">
      <c r="A59" s="119"/>
      <c r="G59" s="45"/>
    </row>
    <row r="60" spans="1:7" s="44" customFormat="1" ht="12.75" hidden="1">
      <c r="A60" s="119"/>
      <c r="G60" s="45"/>
    </row>
    <row r="61" spans="1:7" s="44" customFormat="1" ht="12.75" hidden="1">
      <c r="A61" s="119"/>
      <c r="G61" s="45"/>
    </row>
    <row r="62" spans="1:7" s="44" customFormat="1" ht="12.75" hidden="1">
      <c r="A62" s="119"/>
      <c r="G62" s="45"/>
    </row>
    <row r="63" spans="1:7" s="44" customFormat="1" ht="12.75" hidden="1">
      <c r="A63" s="119"/>
      <c r="G63" s="45"/>
    </row>
    <row r="64" spans="1:7" s="44" customFormat="1" ht="12.75" hidden="1">
      <c r="A64" s="119"/>
      <c r="G64" s="45"/>
    </row>
    <row r="65" spans="1:7" s="44" customFormat="1" ht="12.75" hidden="1">
      <c r="A65" s="119"/>
      <c r="G65" s="45"/>
    </row>
    <row r="66" spans="1:7" s="44" customFormat="1" ht="12.75" hidden="1">
      <c r="A66" s="119"/>
      <c r="G66" s="45"/>
    </row>
    <row r="67" spans="1:7" s="44" customFormat="1" ht="12.75" hidden="1">
      <c r="A67" s="119"/>
      <c r="G67" s="45"/>
    </row>
    <row r="68" spans="1:7" s="44" customFormat="1" ht="12.75" hidden="1">
      <c r="A68" s="119"/>
      <c r="G68" s="45"/>
    </row>
    <row r="69" spans="1:7" s="44" customFormat="1" ht="12.75" hidden="1">
      <c r="A69" s="119"/>
      <c r="G69" s="45"/>
    </row>
    <row r="70" spans="1:7" s="44" customFormat="1" ht="12.75" hidden="1">
      <c r="A70" s="119"/>
      <c r="G70" s="45"/>
    </row>
    <row r="71" spans="1:7" s="44" customFormat="1" ht="12.75" hidden="1">
      <c r="A71" s="119"/>
      <c r="G71" s="45"/>
    </row>
    <row r="72" spans="1:7" s="44" customFormat="1" ht="12.75" hidden="1">
      <c r="A72" s="119"/>
      <c r="G72" s="45"/>
    </row>
    <row r="73" spans="1:7" s="44" customFormat="1" ht="12.75" hidden="1">
      <c r="A73" s="119"/>
      <c r="G73" s="45"/>
    </row>
    <row r="74" spans="1:7" s="44" customFormat="1" ht="12.75" hidden="1">
      <c r="A74" s="119"/>
      <c r="G74" s="45"/>
    </row>
    <row r="75" spans="1:7" s="44" customFormat="1" ht="12.75" hidden="1">
      <c r="A75" s="119"/>
      <c r="G75" s="45"/>
    </row>
    <row r="76" spans="1:7" s="44" customFormat="1" ht="12.75" hidden="1">
      <c r="A76" s="119"/>
      <c r="G76" s="45"/>
    </row>
    <row r="77" spans="1:7" s="44" customFormat="1" ht="12.75" hidden="1">
      <c r="A77" s="119"/>
      <c r="G77" s="45"/>
    </row>
    <row r="78" spans="1:7" s="44" customFormat="1" ht="12.75" hidden="1">
      <c r="A78" s="119"/>
      <c r="G78" s="45"/>
    </row>
    <row r="79" spans="1:7" s="44" customFormat="1" ht="12.75" hidden="1">
      <c r="A79" s="119"/>
      <c r="G79" s="45"/>
    </row>
    <row r="80" spans="1:7" s="44" customFormat="1" ht="12.75" hidden="1">
      <c r="A80" s="119"/>
      <c r="G80" s="45"/>
    </row>
    <row r="81" spans="1:7" s="44" customFormat="1" ht="12.75" hidden="1">
      <c r="A81" s="119"/>
      <c r="G81" s="45"/>
    </row>
    <row r="82" spans="1:7" s="44" customFormat="1" ht="12.75" hidden="1">
      <c r="A82" s="119"/>
      <c r="G82" s="45"/>
    </row>
    <row r="83" spans="1:7" s="44" customFormat="1" ht="12.75" hidden="1">
      <c r="A83" s="119"/>
      <c r="G83" s="45"/>
    </row>
    <row r="84" spans="1:7" s="44" customFormat="1" ht="12.75" hidden="1">
      <c r="A84" s="119"/>
      <c r="G84" s="45"/>
    </row>
    <row r="85" spans="1:7" s="44" customFormat="1" ht="12.75" hidden="1">
      <c r="A85" s="119"/>
      <c r="G85" s="45"/>
    </row>
    <row r="86" spans="1:7" s="44" customFormat="1" ht="12.75" hidden="1">
      <c r="A86" s="119"/>
      <c r="G86" s="45"/>
    </row>
    <row r="87" spans="1:7" s="44" customFormat="1" ht="12.75" hidden="1">
      <c r="A87" s="119"/>
      <c r="G87" s="45"/>
    </row>
    <row r="88" spans="1:7" s="44" customFormat="1" ht="12.75" hidden="1">
      <c r="A88" s="119"/>
      <c r="G88" s="45"/>
    </row>
    <row r="89" spans="1:7" s="44" customFormat="1" ht="12.75" hidden="1">
      <c r="A89" s="119"/>
      <c r="G89" s="45"/>
    </row>
    <row r="90" spans="1:7" s="44" customFormat="1" ht="12.75" hidden="1">
      <c r="A90" s="119"/>
      <c r="G90" s="45"/>
    </row>
    <row r="91" spans="1:7" s="44" customFormat="1" ht="12.75" hidden="1">
      <c r="A91" s="119"/>
      <c r="G91" s="45"/>
    </row>
    <row r="92" spans="1:7" s="44" customFormat="1" ht="12.75" hidden="1">
      <c r="A92" s="119"/>
      <c r="G92" s="45"/>
    </row>
    <row r="93" spans="1:7" s="44" customFormat="1" ht="12.75" hidden="1">
      <c r="A93" s="119"/>
      <c r="G93" s="45"/>
    </row>
    <row r="94" spans="1:7" s="44" customFormat="1" ht="12.75" hidden="1">
      <c r="A94" s="119"/>
      <c r="G94" s="45"/>
    </row>
    <row r="95" spans="1:7" s="44" customFormat="1" ht="12.75" hidden="1">
      <c r="A95" s="119"/>
      <c r="G95" s="45"/>
    </row>
    <row r="96" spans="1:7" s="44" customFormat="1" ht="12.75" hidden="1">
      <c r="A96" s="119"/>
      <c r="G96" s="45"/>
    </row>
    <row r="97" spans="1:7" s="44" customFormat="1" ht="12.75" hidden="1">
      <c r="A97" s="119"/>
      <c r="G97" s="45"/>
    </row>
    <row r="98" spans="1:7" s="44" customFormat="1" ht="12.75" hidden="1">
      <c r="A98" s="119"/>
      <c r="G98" s="45"/>
    </row>
    <row r="99" spans="1:7" s="44" customFormat="1" ht="12.75" hidden="1">
      <c r="A99" s="119"/>
      <c r="G99" s="45"/>
    </row>
    <row r="100" spans="1:7" s="44" customFormat="1" ht="12.75" hidden="1">
      <c r="A100" s="119"/>
      <c r="G100" s="45"/>
    </row>
    <row r="101" spans="1:7" s="44" customFormat="1" ht="12.75" hidden="1">
      <c r="A101" s="119"/>
      <c r="G101" s="45"/>
    </row>
    <row r="102" spans="1:7" s="44" customFormat="1" ht="12.75" hidden="1">
      <c r="A102" s="119"/>
      <c r="G102" s="45"/>
    </row>
    <row r="103" spans="1:7" s="44" customFormat="1" ht="12.75" hidden="1">
      <c r="A103" s="119"/>
      <c r="G103" s="45"/>
    </row>
    <row r="104" spans="1:7" s="44" customFormat="1" ht="12.75" hidden="1">
      <c r="A104" s="119"/>
      <c r="G104" s="45"/>
    </row>
    <row r="105" spans="1:7" s="44" customFormat="1" ht="12.75" hidden="1">
      <c r="A105" s="119"/>
      <c r="G105" s="45"/>
    </row>
  </sheetData>
  <mergeCells count="3">
    <mergeCell ref="C12:K12"/>
    <mergeCell ref="B3:F3"/>
    <mergeCell ref="B11:K11"/>
  </mergeCells>
  <hyperlinks>
    <hyperlink ref="B1" location="ToC!A1" display="Back to Table of Contents" xr:uid="{FE141BAE-7D9B-4933-967D-5B402EE381F9}"/>
  </hyperlinks>
  <pageMargins left="0.5" right="0.5" top="0.5" bottom="0.5" header="0.25" footer="0.3"/>
  <pageSetup scale="75" orientation="landscape" r:id="rId1"/>
  <headerFooter>
    <oddFooter>&amp;L&amp;G&amp;CSupplementary Regulatory Capital Disclosure&amp;R Page &amp;P of &amp;N</oddFooter>
  </headerFooter>
  <legacyDrawingHF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AD109"/>
  <sheetViews>
    <sheetView zoomScale="115" zoomScaleNormal="115" workbookViewId="0"/>
  </sheetViews>
  <sheetFormatPr defaultColWidth="0" defaultRowHeight="15" zeroHeight="1"/>
  <cols>
    <col min="1" max="1" width="1.5703125" style="164" customWidth="1"/>
    <col min="2" max="2" width="48.42578125" style="164" customWidth="1"/>
    <col min="3" max="3" width="130.5703125" style="171" customWidth="1"/>
    <col min="4" max="4" width="1.5703125" style="164" customWidth="1"/>
    <col min="5" max="30" width="0" style="164" hidden="1" customWidth="1"/>
    <col min="31" max="16384" width="10.5703125" style="164" hidden="1"/>
  </cols>
  <sheetData>
    <row r="1" spans="2:30" ht="12" customHeight="1">
      <c r="B1" s="303" t="s">
        <v>127</v>
      </c>
    </row>
    <row r="2" spans="2:30" s="986" customFormat="1" ht="20.100000000000001" customHeight="1">
      <c r="B2" s="1657" t="s">
        <v>124</v>
      </c>
      <c r="C2" s="1658"/>
      <c r="E2" s="987"/>
    </row>
    <row r="3" spans="2:30">
      <c r="B3" s="1659" t="s">
        <v>1380</v>
      </c>
      <c r="C3" s="1660"/>
    </row>
    <row r="4" spans="2:30" ht="25.5">
      <c r="B4" s="1661" t="s">
        <v>1381</v>
      </c>
      <c r="C4" s="1662" t="s">
        <v>1382</v>
      </c>
    </row>
    <row r="5" spans="2:30" s="165" customFormat="1" ht="12.75">
      <c r="B5" s="1661" t="s">
        <v>1383</v>
      </c>
      <c r="C5" s="1662" t="s">
        <v>1384</v>
      </c>
    </row>
    <row r="6" spans="2:30" s="165" customFormat="1" ht="12.75">
      <c r="B6" s="1663" t="s">
        <v>1385</v>
      </c>
      <c r="C6" s="1664" t="s">
        <v>1386</v>
      </c>
    </row>
    <row r="7" spans="2:30" s="165" customFormat="1" ht="6.6" customHeight="1">
      <c r="B7" s="1653"/>
      <c r="C7" s="1654"/>
    </row>
    <row r="8" spans="2:30" s="165" customFormat="1" ht="12.75">
      <c r="B8" s="1665" t="s">
        <v>1387</v>
      </c>
      <c r="C8" s="1666"/>
    </row>
    <row r="9" spans="2:30" s="165" customFormat="1" ht="12.75">
      <c r="B9" s="1661" t="s">
        <v>1388</v>
      </c>
      <c r="C9" s="1667"/>
    </row>
    <row r="10" spans="2:30" s="165" customFormat="1" ht="12.75">
      <c r="B10" s="1668" t="s">
        <v>172</v>
      </c>
      <c r="C10" s="1662" t="s">
        <v>1389</v>
      </c>
      <c r="AD10" s="166"/>
    </row>
    <row r="11" spans="2:30" s="165" customFormat="1" ht="12.75">
      <c r="B11" s="1668" t="s">
        <v>177</v>
      </c>
      <c r="C11" s="1662" t="s">
        <v>1390</v>
      </c>
      <c r="AD11" s="166"/>
    </row>
    <row r="12" spans="2:30" s="165" customFormat="1" ht="12.75">
      <c r="B12" s="1668" t="s">
        <v>178</v>
      </c>
      <c r="C12" s="1662" t="s">
        <v>1391</v>
      </c>
      <c r="AD12" s="166"/>
    </row>
    <row r="13" spans="2:30" s="165" customFormat="1" ht="39" customHeight="1">
      <c r="B13" s="1661" t="s">
        <v>1392</v>
      </c>
      <c r="C13" s="1662" t="s">
        <v>1393</v>
      </c>
    </row>
    <row r="14" spans="2:30" s="165" customFormat="1" ht="12.75">
      <c r="B14" s="1661" t="s">
        <v>1279</v>
      </c>
      <c r="C14" s="1662"/>
    </row>
    <row r="15" spans="2:30" s="165" customFormat="1" ht="12.75">
      <c r="B15" s="1668" t="s">
        <v>848</v>
      </c>
      <c r="C15" s="1662"/>
    </row>
    <row r="16" spans="2:30" s="165" customFormat="1" ht="17.100000000000001" customHeight="1">
      <c r="B16" s="1669" t="s">
        <v>1394</v>
      </c>
      <c r="C16" s="1662" t="s">
        <v>1395</v>
      </c>
    </row>
    <row r="17" spans="2:14" s="165" customFormat="1" ht="15.6" customHeight="1">
      <c r="B17" s="1669" t="s">
        <v>182</v>
      </c>
      <c r="C17" s="1662" t="s">
        <v>1396</v>
      </c>
    </row>
    <row r="18" spans="2:14" s="165" customFormat="1" ht="15.75" customHeight="1">
      <c r="B18" s="1668" t="s">
        <v>183</v>
      </c>
      <c r="C18" s="1662" t="s">
        <v>1397</v>
      </c>
    </row>
    <row r="19" spans="2:14" s="165" customFormat="1" ht="12.75">
      <c r="B19" s="1670" t="s">
        <v>184</v>
      </c>
      <c r="C19" s="1664" t="s">
        <v>1398</v>
      </c>
    </row>
    <row r="20" spans="2:14" s="165" customFormat="1" ht="6" customHeight="1">
      <c r="B20" s="1655"/>
      <c r="C20" s="1656"/>
    </row>
    <row r="21" spans="2:14" s="165" customFormat="1" ht="12.75">
      <c r="B21" s="1665" t="s">
        <v>1399</v>
      </c>
      <c r="C21" s="1666"/>
    </row>
    <row r="22" spans="2:14" s="165" customFormat="1" ht="12.75">
      <c r="B22" s="1661" t="s">
        <v>1280</v>
      </c>
      <c r="C22" s="1662" t="s">
        <v>1400</v>
      </c>
      <c r="N22" s="166"/>
    </row>
    <row r="23" spans="2:14" s="165" customFormat="1" ht="12.75">
      <c r="B23" s="1661" t="s">
        <v>1281</v>
      </c>
      <c r="C23" s="1662" t="s">
        <v>1401</v>
      </c>
    </row>
    <row r="24" spans="2:14" s="165" customFormat="1" ht="13.35" customHeight="1">
      <c r="B24" s="1661" t="s">
        <v>1402</v>
      </c>
      <c r="C24" s="1662" t="s">
        <v>1403</v>
      </c>
    </row>
    <row r="25" spans="2:14" s="165" customFormat="1" ht="12.75">
      <c r="B25" s="1661" t="s">
        <v>1404</v>
      </c>
      <c r="C25" s="1662" t="s">
        <v>1405</v>
      </c>
    </row>
    <row r="26" spans="2:14" s="165" customFormat="1" ht="30" customHeight="1">
      <c r="B26" s="1661" t="s">
        <v>1406</v>
      </c>
      <c r="C26" s="1662" t="s">
        <v>1407</v>
      </c>
      <c r="N26" s="166"/>
    </row>
    <row r="27" spans="2:14" s="165" customFormat="1" ht="12.75">
      <c r="B27" s="1661" t="s">
        <v>1408</v>
      </c>
      <c r="C27" s="1662" t="s">
        <v>1409</v>
      </c>
    </row>
    <row r="28" spans="2:14" s="165" customFormat="1" ht="42" customHeight="1">
      <c r="B28" s="1661" t="s">
        <v>1410</v>
      </c>
      <c r="C28" s="1662" t="s">
        <v>1411</v>
      </c>
    </row>
    <row r="29" spans="2:14" s="165" customFormat="1" ht="30" customHeight="1">
      <c r="B29" s="1663" t="s">
        <v>1412</v>
      </c>
      <c r="C29" s="1664" t="s">
        <v>1413</v>
      </c>
    </row>
    <row r="30" spans="2:14" s="165" customFormat="1" ht="7.35" customHeight="1">
      <c r="B30" s="1655"/>
      <c r="C30" s="1656"/>
    </row>
    <row r="31" spans="2:14" s="165" customFormat="1" ht="12.75">
      <c r="B31" s="1665" t="s">
        <v>194</v>
      </c>
      <c r="C31" s="1666"/>
      <c r="N31" s="166"/>
    </row>
    <row r="32" spans="2:14" s="165" customFormat="1" ht="41.25" customHeight="1">
      <c r="B32" s="1661" t="s">
        <v>1414</v>
      </c>
      <c r="C32" s="1662" t="s">
        <v>1415</v>
      </c>
      <c r="N32" s="166"/>
    </row>
    <row r="33" spans="2:14" s="165" customFormat="1" ht="63.75">
      <c r="B33" s="1661" t="s">
        <v>1416</v>
      </c>
      <c r="C33" s="1662" t="s">
        <v>1417</v>
      </c>
      <c r="N33" s="166"/>
    </row>
    <row r="34" spans="2:14" s="165" customFormat="1" ht="30" customHeight="1">
      <c r="B34" s="1661" t="s">
        <v>1418</v>
      </c>
      <c r="C34" s="1662" t="s">
        <v>1419</v>
      </c>
      <c r="N34" s="166"/>
    </row>
    <row r="35" spans="2:14" s="165" customFormat="1" ht="28.5" customHeight="1">
      <c r="B35" s="1663" t="s">
        <v>1420</v>
      </c>
      <c r="C35" s="1664" t="s">
        <v>1421</v>
      </c>
      <c r="N35" s="166"/>
    </row>
    <row r="36" spans="2:14" s="165" customFormat="1" ht="2.1" customHeight="1">
      <c r="B36" s="882"/>
      <c r="C36" s="883"/>
      <c r="N36" s="166"/>
    </row>
    <row r="37" spans="2:14" s="167" customFormat="1" ht="5.25" hidden="1" customHeight="1">
      <c r="C37" s="168"/>
    </row>
    <row r="38" spans="2:14" s="165" customFormat="1" ht="12.75" hidden="1">
      <c r="C38" s="169"/>
    </row>
    <row r="39" spans="2:14" s="165" customFormat="1" ht="12.75" hidden="1">
      <c r="C39" s="169"/>
      <c r="N39" s="166"/>
    </row>
    <row r="40" spans="2:14" s="165" customFormat="1" ht="12.75" hidden="1">
      <c r="C40" s="169"/>
    </row>
    <row r="41" spans="2:14" s="165" customFormat="1" ht="12.75" hidden="1">
      <c r="C41" s="169"/>
    </row>
    <row r="42" spans="2:14" s="165" customFormat="1" ht="12.75" hidden="1">
      <c r="C42" s="169"/>
    </row>
    <row r="43" spans="2:14" s="165" customFormat="1" ht="12.75" hidden="1">
      <c r="C43" s="169"/>
    </row>
    <row r="44" spans="2:14" s="165" customFormat="1" ht="12.75" hidden="1">
      <c r="C44" s="169"/>
    </row>
    <row r="45" spans="2:14" s="165" customFormat="1" ht="12.75" hidden="1">
      <c r="C45" s="169"/>
    </row>
    <row r="46" spans="2:14" s="165" customFormat="1" ht="12.75" hidden="1">
      <c r="C46" s="169"/>
    </row>
    <row r="47" spans="2:14" s="165" customFormat="1" ht="12.75" hidden="1">
      <c r="C47" s="169"/>
    </row>
    <row r="48" spans="2:14" s="165" customFormat="1" ht="12.75" hidden="1">
      <c r="C48" s="169"/>
    </row>
    <row r="49" spans="2:13" s="165" customFormat="1" ht="12.75" hidden="1">
      <c r="C49" s="169"/>
    </row>
    <row r="50" spans="2:13" s="165" customFormat="1" ht="12.75" hidden="1">
      <c r="C50" s="169"/>
    </row>
    <row r="51" spans="2:13" s="165" customFormat="1" ht="12.75" hidden="1">
      <c r="B51" s="170"/>
      <c r="C51" s="170"/>
      <c r="D51" s="170"/>
      <c r="E51" s="170"/>
      <c r="F51" s="170"/>
      <c r="G51" s="170"/>
      <c r="H51" s="170"/>
      <c r="I51" s="170"/>
      <c r="J51" s="170"/>
      <c r="K51" s="170"/>
      <c r="L51" s="170"/>
      <c r="M51" s="170"/>
    </row>
    <row r="52" spans="2:13" s="165" customFormat="1" ht="12.75" hidden="1">
      <c r="B52" s="170"/>
      <c r="C52" s="170"/>
      <c r="D52" s="170"/>
      <c r="E52" s="170"/>
      <c r="F52" s="170"/>
      <c r="G52" s="170"/>
      <c r="H52" s="170"/>
      <c r="I52" s="170"/>
      <c r="J52" s="170"/>
      <c r="K52" s="170"/>
      <c r="L52" s="170"/>
      <c r="M52" s="170"/>
    </row>
    <row r="53" spans="2:13" s="165" customFormat="1" ht="12.75" hidden="1">
      <c r="B53" s="170"/>
      <c r="C53" s="170"/>
      <c r="D53" s="170"/>
      <c r="E53" s="170"/>
      <c r="F53" s="170"/>
      <c r="G53" s="170"/>
      <c r="H53" s="170"/>
      <c r="I53" s="170"/>
      <c r="J53" s="170"/>
      <c r="K53" s="170"/>
      <c r="L53" s="170"/>
      <c r="M53" s="170"/>
    </row>
    <row r="54" spans="2:13" s="165" customFormat="1" ht="12.75" hidden="1">
      <c r="B54" s="170"/>
      <c r="C54" s="170"/>
      <c r="D54" s="170"/>
      <c r="E54" s="170"/>
      <c r="F54" s="170"/>
      <c r="G54" s="170"/>
      <c r="H54" s="170"/>
      <c r="I54" s="170"/>
      <c r="J54" s="170"/>
      <c r="K54" s="170"/>
      <c r="L54" s="170"/>
      <c r="M54" s="170"/>
    </row>
    <row r="55" spans="2:13" s="165" customFormat="1" ht="12.75" hidden="1">
      <c r="B55" s="170"/>
      <c r="C55" s="170"/>
      <c r="D55" s="170"/>
      <c r="E55" s="170"/>
      <c r="F55" s="170"/>
      <c r="G55" s="170"/>
      <c r="H55" s="170"/>
      <c r="I55" s="170"/>
      <c r="J55" s="170"/>
      <c r="K55" s="170"/>
      <c r="L55" s="170"/>
      <c r="M55" s="170"/>
    </row>
    <row r="56" spans="2:13" s="165" customFormat="1" ht="12.75" hidden="1">
      <c r="C56" s="169"/>
    </row>
    <row r="57" spans="2:13" s="165" customFormat="1" ht="12.75" hidden="1">
      <c r="C57" s="169"/>
    </row>
    <row r="58" spans="2:13" s="165" customFormat="1" ht="12.75" hidden="1">
      <c r="C58" s="169"/>
    </row>
    <row r="59" spans="2:13" s="165" customFormat="1" ht="12.75" hidden="1">
      <c r="C59" s="169"/>
    </row>
    <row r="60" spans="2:13" s="165" customFormat="1" ht="12.75" hidden="1">
      <c r="C60" s="169"/>
    </row>
    <row r="61" spans="2:13" s="165" customFormat="1" ht="12.75" hidden="1">
      <c r="C61" s="169"/>
    </row>
    <row r="62" spans="2:13" s="165" customFormat="1" ht="12.75" hidden="1">
      <c r="C62" s="169"/>
    </row>
    <row r="63" spans="2:13" s="165" customFormat="1" ht="12.75" hidden="1">
      <c r="C63" s="169"/>
    </row>
    <row r="64" spans="2:13" s="165" customFormat="1" ht="12.75" hidden="1">
      <c r="C64" s="169"/>
    </row>
    <row r="65" spans="3:3" s="165" customFormat="1" ht="12.75" hidden="1">
      <c r="C65" s="169"/>
    </row>
    <row r="66" spans="3:3" s="165" customFormat="1" ht="12.75" hidden="1">
      <c r="C66" s="169"/>
    </row>
    <row r="67" spans="3:3" s="165" customFormat="1" ht="12.75" hidden="1">
      <c r="C67" s="169"/>
    </row>
    <row r="68" spans="3:3" s="165" customFormat="1" ht="12.75" hidden="1">
      <c r="C68" s="169"/>
    </row>
    <row r="69" spans="3:3" s="165" customFormat="1" ht="12.75" hidden="1">
      <c r="C69" s="169"/>
    </row>
    <row r="70" spans="3:3" s="165" customFormat="1" ht="12.75" hidden="1">
      <c r="C70" s="169"/>
    </row>
    <row r="71" spans="3:3" s="165" customFormat="1" ht="12.75" hidden="1">
      <c r="C71" s="169"/>
    </row>
    <row r="72" spans="3:3" s="165" customFormat="1" ht="12.75" hidden="1">
      <c r="C72" s="169"/>
    </row>
    <row r="73" spans="3:3" s="165" customFormat="1" ht="12.75" hidden="1">
      <c r="C73" s="169"/>
    </row>
    <row r="74" spans="3:3" s="165" customFormat="1" ht="12.75" hidden="1">
      <c r="C74" s="169"/>
    </row>
    <row r="75" spans="3:3" s="165" customFormat="1" ht="12.75" hidden="1">
      <c r="C75" s="169"/>
    </row>
    <row r="76" spans="3:3" s="165" customFormat="1" ht="12.75" hidden="1">
      <c r="C76" s="169"/>
    </row>
    <row r="77" spans="3:3" s="165" customFormat="1" ht="12.75" hidden="1">
      <c r="C77" s="169"/>
    </row>
    <row r="78" spans="3:3" s="165" customFormat="1" ht="12.75" hidden="1">
      <c r="C78" s="169"/>
    </row>
    <row r="79" spans="3:3" s="165" customFormat="1" ht="12.75" hidden="1">
      <c r="C79" s="169"/>
    </row>
    <row r="80" spans="3:3" s="165" customFormat="1" ht="12.75" hidden="1">
      <c r="C80" s="169"/>
    </row>
    <row r="81" spans="3:3" s="165" customFormat="1" ht="12.75" hidden="1">
      <c r="C81" s="169"/>
    </row>
    <row r="82" spans="3:3" s="165" customFormat="1" ht="12.75" hidden="1">
      <c r="C82" s="169"/>
    </row>
    <row r="83" spans="3:3" s="165" customFormat="1" ht="12.75" hidden="1">
      <c r="C83" s="169"/>
    </row>
    <row r="84" spans="3:3" s="165" customFormat="1" ht="12.75" hidden="1">
      <c r="C84" s="169"/>
    </row>
    <row r="85" spans="3:3" s="165" customFormat="1" ht="12.75" hidden="1">
      <c r="C85" s="169"/>
    </row>
    <row r="86" spans="3:3" s="165" customFormat="1" ht="12.75" hidden="1">
      <c r="C86" s="169"/>
    </row>
    <row r="87" spans="3:3" s="165" customFormat="1" ht="12.75" hidden="1">
      <c r="C87" s="169"/>
    </row>
    <row r="88" spans="3:3" s="165" customFormat="1" ht="12.75" hidden="1">
      <c r="C88" s="169"/>
    </row>
    <row r="89" spans="3:3" s="165" customFormat="1" ht="12.75" hidden="1">
      <c r="C89" s="169"/>
    </row>
    <row r="90" spans="3:3" s="165" customFormat="1" ht="12.75" hidden="1">
      <c r="C90" s="169"/>
    </row>
    <row r="91" spans="3:3" s="165" customFormat="1" ht="12.75" hidden="1">
      <c r="C91" s="169"/>
    </row>
    <row r="92" spans="3:3" s="165" customFormat="1" ht="12.75" hidden="1">
      <c r="C92" s="169"/>
    </row>
    <row r="93" spans="3:3" s="165" customFormat="1" ht="12.75" hidden="1">
      <c r="C93" s="169"/>
    </row>
    <row r="94" spans="3:3" s="165" customFormat="1" ht="12.75" hidden="1">
      <c r="C94" s="169"/>
    </row>
    <row r="95" spans="3:3" s="165" customFormat="1" ht="12.75" hidden="1">
      <c r="C95" s="169"/>
    </row>
    <row r="96" spans="3:3" s="165" customFormat="1" ht="12.75" hidden="1">
      <c r="C96" s="169"/>
    </row>
    <row r="97" spans="3:3" s="165" customFormat="1" ht="12.75" hidden="1">
      <c r="C97" s="169"/>
    </row>
    <row r="98" spans="3:3" s="165" customFormat="1" ht="12.75" hidden="1">
      <c r="C98" s="169"/>
    </row>
    <row r="99" spans="3:3" s="165" customFormat="1" ht="12.75" hidden="1">
      <c r="C99" s="169"/>
    </row>
    <row r="100" spans="3:3" s="165" customFormat="1" ht="12.75" hidden="1">
      <c r="C100" s="169"/>
    </row>
    <row r="101" spans="3:3" s="165" customFormat="1" ht="12.75" hidden="1">
      <c r="C101" s="169"/>
    </row>
    <row r="102" spans="3:3" s="165" customFormat="1" ht="12.75" hidden="1">
      <c r="C102" s="169"/>
    </row>
    <row r="103" spans="3:3" s="165" customFormat="1" ht="12.75" hidden="1">
      <c r="C103" s="169"/>
    </row>
    <row r="104" spans="3:3" s="165" customFormat="1" ht="12.75" hidden="1">
      <c r="C104" s="169"/>
    </row>
    <row r="105" spans="3:3" s="165" customFormat="1" ht="12.75" hidden="1">
      <c r="C105" s="169"/>
    </row>
    <row r="106" spans="3:3" s="165" customFormat="1" ht="12.75" hidden="1">
      <c r="C106" s="169"/>
    </row>
    <row r="107" spans="3:3" s="165" customFormat="1" ht="12.75" hidden="1">
      <c r="C107" s="169"/>
    </row>
    <row r="108" spans="3:3" s="165" customFormat="1" ht="12.75" hidden="1">
      <c r="C108" s="169"/>
    </row>
    <row r="109" spans="3:3" s="165" customFormat="1" ht="12.75" hidden="1">
      <c r="C109" s="169"/>
    </row>
  </sheetData>
  <hyperlinks>
    <hyperlink ref="B1" location="ToC!A1" display="Back to Table of Contents" xr:uid="{3B1BA862-65CC-471E-B4F8-E7788248AA8D}"/>
  </hyperlinks>
  <pageMargins left="0.5" right="0.5" top="0.5" bottom="0.5" header="0.25" footer="0.3"/>
  <pageSetup scale="70" orientation="landscape" r:id="rId1"/>
  <headerFooter>
    <oddFooter>&amp;L&amp;G&amp;CSupplementary Regulatory Capital Disclosure&amp;R Page &amp;P of &amp;N</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WWM109"/>
  <sheetViews>
    <sheetView zoomScaleNormal="100" workbookViewId="0"/>
  </sheetViews>
  <sheetFormatPr defaultColWidth="0" defaultRowHeight="15" zeroHeight="1"/>
  <cols>
    <col min="1" max="1" width="1.5703125" style="121" customWidth="1"/>
    <col min="2" max="2" width="4.42578125" style="121" customWidth="1"/>
    <col min="3" max="3" width="26.85546875" style="122" customWidth="1"/>
    <col min="4" max="4" width="18.5703125" style="223" customWidth="1"/>
    <col min="5" max="5" width="15.5703125" style="121" customWidth="1"/>
    <col min="6" max="6" width="0.5703125" style="121" customWidth="1"/>
    <col min="7" max="7" width="15.5703125" style="224" customWidth="1"/>
    <col min="8" max="8" width="0.5703125" style="224" customWidth="1"/>
    <col min="9" max="9" width="15.5703125" style="225" customWidth="1"/>
    <col min="10" max="10" width="0.5703125" style="225" customWidth="1"/>
    <col min="11" max="11" width="15.5703125" style="224" customWidth="1"/>
    <col min="12" max="12" width="0.5703125" style="224" customWidth="1"/>
    <col min="13" max="18" width="15.5703125" style="226" customWidth="1"/>
    <col min="19" max="19" width="1.5703125" style="121" customWidth="1"/>
    <col min="20" max="248" width="10.5703125" style="121" hidden="1"/>
    <col min="249" max="250" width="4.42578125" style="121" hidden="1"/>
    <col min="251" max="251" width="48.42578125" style="121" hidden="1"/>
    <col min="252" max="252" width="38.42578125" style="121" hidden="1"/>
    <col min="253" max="253" width="20.5703125" style="121" hidden="1"/>
    <col min="254" max="254" width="3.42578125" style="121" hidden="1"/>
    <col min="255" max="255" width="20.5703125" style="121" hidden="1"/>
    <col min="256" max="256" width="3.42578125" style="121" hidden="1"/>
    <col min="257" max="257" width="20.5703125" style="121" hidden="1"/>
    <col min="258" max="258" width="3.42578125" style="121" hidden="1"/>
    <col min="259" max="259" width="20.5703125" style="121" hidden="1"/>
    <col min="260" max="260" width="3.42578125" style="121" hidden="1"/>
    <col min="261" max="274" width="20.5703125" style="121" hidden="1"/>
    <col min="275" max="275" width="2.5703125" style="121" hidden="1"/>
    <col min="276" max="504" width="10.5703125" style="121" hidden="1"/>
    <col min="505" max="506" width="4.42578125" style="121" hidden="1"/>
    <col min="507" max="507" width="48.42578125" style="121" hidden="1"/>
    <col min="508" max="508" width="38.42578125" style="121" hidden="1"/>
    <col min="509" max="509" width="20.5703125" style="121" hidden="1"/>
    <col min="510" max="510" width="3.42578125" style="121" hidden="1"/>
    <col min="511" max="511" width="20.5703125" style="121" hidden="1"/>
    <col min="512" max="512" width="3.42578125" style="121" hidden="1"/>
    <col min="513" max="513" width="20.5703125" style="121" hidden="1"/>
    <col min="514" max="514" width="3.42578125" style="121" hidden="1"/>
    <col min="515" max="515" width="20.5703125" style="121" hidden="1"/>
    <col min="516" max="516" width="3.42578125" style="121" hidden="1"/>
    <col min="517" max="530" width="20.5703125" style="121" hidden="1"/>
    <col min="531" max="531" width="2.5703125" style="121" hidden="1"/>
    <col min="532" max="760" width="10.5703125" style="121" hidden="1"/>
    <col min="761" max="762" width="4.42578125" style="121" hidden="1"/>
    <col min="763" max="763" width="48.42578125" style="121" hidden="1"/>
    <col min="764" max="764" width="38.42578125" style="121" hidden="1"/>
    <col min="765" max="765" width="20.5703125" style="121" hidden="1"/>
    <col min="766" max="766" width="3.42578125" style="121" hidden="1"/>
    <col min="767" max="767" width="20.5703125" style="121" hidden="1"/>
    <col min="768" max="768" width="3.42578125" style="121" hidden="1"/>
    <col min="769" max="769" width="20.5703125" style="121" hidden="1"/>
    <col min="770" max="770" width="3.42578125" style="121" hidden="1"/>
    <col min="771" max="771" width="20.5703125" style="121" hidden="1"/>
    <col min="772" max="772" width="3.42578125" style="121" hidden="1"/>
    <col min="773" max="786" width="20.5703125" style="121" hidden="1"/>
    <col min="787" max="787" width="2.5703125" style="121" hidden="1"/>
    <col min="788" max="1016" width="10.5703125" style="121" hidden="1"/>
    <col min="1017" max="1018" width="4.42578125" style="121" hidden="1"/>
    <col min="1019" max="1019" width="48.42578125" style="121" hidden="1"/>
    <col min="1020" max="1020" width="38.42578125" style="121" hidden="1"/>
    <col min="1021" max="1021" width="20.5703125" style="121" hidden="1"/>
    <col min="1022" max="1022" width="3.42578125" style="121" hidden="1"/>
    <col min="1023" max="1023" width="20.5703125" style="121" hidden="1"/>
    <col min="1024" max="1024" width="3.42578125" style="121" hidden="1"/>
    <col min="1025" max="1025" width="20.5703125" style="121" hidden="1"/>
    <col min="1026" max="1026" width="3.42578125" style="121" hidden="1"/>
    <col min="1027" max="1027" width="20.5703125" style="121" hidden="1"/>
    <col min="1028" max="1028" width="3.42578125" style="121" hidden="1"/>
    <col min="1029" max="1042" width="20.5703125" style="121" hidden="1"/>
    <col min="1043" max="1043" width="2.5703125" style="121" hidden="1"/>
    <col min="1044" max="1272" width="10.5703125" style="121" hidden="1"/>
    <col min="1273" max="1274" width="4.42578125" style="121" hidden="1"/>
    <col min="1275" max="1275" width="48.42578125" style="121" hidden="1"/>
    <col min="1276" max="1276" width="38.42578125" style="121" hidden="1"/>
    <col min="1277" max="1277" width="20.5703125" style="121" hidden="1"/>
    <col min="1278" max="1278" width="3.42578125" style="121" hidden="1"/>
    <col min="1279" max="1279" width="20.5703125" style="121" hidden="1"/>
    <col min="1280" max="1280" width="3.42578125" style="121" hidden="1"/>
    <col min="1281" max="1281" width="20.5703125" style="121" hidden="1"/>
    <col min="1282" max="1282" width="3.42578125" style="121" hidden="1"/>
    <col min="1283" max="1283" width="20.5703125" style="121" hidden="1"/>
    <col min="1284" max="1284" width="3.42578125" style="121" hidden="1"/>
    <col min="1285" max="1298" width="20.5703125" style="121" hidden="1"/>
    <col min="1299" max="1299" width="2.5703125" style="121" hidden="1"/>
    <col min="1300" max="1528" width="10.5703125" style="121" hidden="1"/>
    <col min="1529" max="1530" width="4.42578125" style="121" hidden="1"/>
    <col min="1531" max="1531" width="48.42578125" style="121" hidden="1"/>
    <col min="1532" max="1532" width="38.42578125" style="121" hidden="1"/>
    <col min="1533" max="1533" width="20.5703125" style="121" hidden="1"/>
    <col min="1534" max="1534" width="3.42578125" style="121" hidden="1"/>
    <col min="1535" max="1535" width="20.5703125" style="121" hidden="1"/>
    <col min="1536" max="1536" width="3.42578125" style="121" hidden="1"/>
    <col min="1537" max="1537" width="20.5703125" style="121" hidden="1"/>
    <col min="1538" max="1538" width="3.42578125" style="121" hidden="1"/>
    <col min="1539" max="1539" width="20.5703125" style="121" hidden="1"/>
    <col min="1540" max="1540" width="3.42578125" style="121" hidden="1"/>
    <col min="1541" max="1554" width="20.5703125" style="121" hidden="1"/>
    <col min="1555" max="1555" width="2.5703125" style="121" hidden="1"/>
    <col min="1556" max="1784" width="10.5703125" style="121" hidden="1"/>
    <col min="1785" max="1786" width="4.42578125" style="121" hidden="1"/>
    <col min="1787" max="1787" width="48.42578125" style="121" hidden="1"/>
    <col min="1788" max="1788" width="38.42578125" style="121" hidden="1"/>
    <col min="1789" max="1789" width="20.5703125" style="121" hidden="1"/>
    <col min="1790" max="1790" width="3.42578125" style="121" hidden="1"/>
    <col min="1791" max="1791" width="20.5703125" style="121" hidden="1"/>
    <col min="1792" max="1792" width="3.42578125" style="121" hidden="1"/>
    <col min="1793" max="1793" width="20.5703125" style="121" hidden="1"/>
    <col min="1794" max="1794" width="3.42578125" style="121" hidden="1"/>
    <col min="1795" max="1795" width="20.5703125" style="121" hidden="1"/>
    <col min="1796" max="1796" width="3.42578125" style="121" hidden="1"/>
    <col min="1797" max="1810" width="20.5703125" style="121" hidden="1"/>
    <col min="1811" max="1811" width="2.5703125" style="121" hidden="1"/>
    <col min="1812" max="2040" width="10.5703125" style="121" hidden="1"/>
    <col min="2041" max="2042" width="4.42578125" style="121" hidden="1"/>
    <col min="2043" max="2043" width="48.42578125" style="121" hidden="1"/>
    <col min="2044" max="2044" width="38.42578125" style="121" hidden="1"/>
    <col min="2045" max="2045" width="20.5703125" style="121" hidden="1"/>
    <col min="2046" max="2046" width="3.42578125" style="121" hidden="1"/>
    <col min="2047" max="2047" width="20.5703125" style="121" hidden="1"/>
    <col min="2048" max="2048" width="3.42578125" style="121" hidden="1"/>
    <col min="2049" max="2049" width="20.5703125" style="121" hidden="1"/>
    <col min="2050" max="2050" width="3.42578125" style="121" hidden="1"/>
    <col min="2051" max="2051" width="20.5703125" style="121" hidden="1"/>
    <col min="2052" max="2052" width="3.42578125" style="121" hidden="1"/>
    <col min="2053" max="2066" width="20.5703125" style="121" hidden="1"/>
    <col min="2067" max="2067" width="2.5703125" style="121" hidden="1"/>
    <col min="2068" max="2296" width="10.5703125" style="121" hidden="1"/>
    <col min="2297" max="2298" width="4.42578125" style="121" hidden="1"/>
    <col min="2299" max="2299" width="48.42578125" style="121" hidden="1"/>
    <col min="2300" max="2300" width="38.42578125" style="121" hidden="1"/>
    <col min="2301" max="2301" width="20.5703125" style="121" hidden="1"/>
    <col min="2302" max="2302" width="3.42578125" style="121" hidden="1"/>
    <col min="2303" max="2303" width="20.5703125" style="121" hidden="1"/>
    <col min="2304" max="2304" width="3.42578125" style="121" hidden="1"/>
    <col min="2305" max="2305" width="20.5703125" style="121" hidden="1"/>
    <col min="2306" max="2306" width="3.42578125" style="121" hidden="1"/>
    <col min="2307" max="2307" width="20.5703125" style="121" hidden="1"/>
    <col min="2308" max="2308" width="3.42578125" style="121" hidden="1"/>
    <col min="2309" max="2322" width="20.5703125" style="121" hidden="1"/>
    <col min="2323" max="2323" width="2.5703125" style="121" hidden="1"/>
    <col min="2324" max="2552" width="10.5703125" style="121" hidden="1"/>
    <col min="2553" max="2554" width="4.42578125" style="121" hidden="1"/>
    <col min="2555" max="2555" width="48.42578125" style="121" hidden="1"/>
    <col min="2556" max="2556" width="38.42578125" style="121" hidden="1"/>
    <col min="2557" max="2557" width="20.5703125" style="121" hidden="1"/>
    <col min="2558" max="2558" width="3.42578125" style="121" hidden="1"/>
    <col min="2559" max="2559" width="20.5703125" style="121" hidden="1"/>
    <col min="2560" max="2560" width="3.42578125" style="121" hidden="1"/>
    <col min="2561" max="2561" width="20.5703125" style="121" hidden="1"/>
    <col min="2562" max="2562" width="3.42578125" style="121" hidden="1"/>
    <col min="2563" max="2563" width="20.5703125" style="121" hidden="1"/>
    <col min="2564" max="2564" width="3.42578125" style="121" hidden="1"/>
    <col min="2565" max="2578" width="20.5703125" style="121" hidden="1"/>
    <col min="2579" max="2579" width="2.5703125" style="121" hidden="1"/>
    <col min="2580" max="2808" width="10.5703125" style="121" hidden="1"/>
    <col min="2809" max="2810" width="4.42578125" style="121" hidden="1"/>
    <col min="2811" max="2811" width="48.42578125" style="121" hidden="1"/>
    <col min="2812" max="2812" width="38.42578125" style="121" hidden="1"/>
    <col min="2813" max="2813" width="20.5703125" style="121" hidden="1"/>
    <col min="2814" max="2814" width="3.42578125" style="121" hidden="1"/>
    <col min="2815" max="2815" width="20.5703125" style="121" hidden="1"/>
    <col min="2816" max="2816" width="3.42578125" style="121" hidden="1"/>
    <col min="2817" max="2817" width="20.5703125" style="121" hidden="1"/>
    <col min="2818" max="2818" width="3.42578125" style="121" hidden="1"/>
    <col min="2819" max="2819" width="20.5703125" style="121" hidden="1"/>
    <col min="2820" max="2820" width="3.42578125" style="121" hidden="1"/>
    <col min="2821" max="2834" width="20.5703125" style="121" hidden="1"/>
    <col min="2835" max="2835" width="2.5703125" style="121" hidden="1"/>
    <col min="2836" max="3064" width="10.5703125" style="121" hidden="1"/>
    <col min="3065" max="3066" width="4.42578125" style="121" hidden="1"/>
    <col min="3067" max="3067" width="48.42578125" style="121" hidden="1"/>
    <col min="3068" max="3068" width="38.42578125" style="121" hidden="1"/>
    <col min="3069" max="3069" width="20.5703125" style="121" hidden="1"/>
    <col min="3070" max="3070" width="3.42578125" style="121" hidden="1"/>
    <col min="3071" max="3071" width="20.5703125" style="121" hidden="1"/>
    <col min="3072" max="3072" width="3.42578125" style="121" hidden="1"/>
    <col min="3073" max="3073" width="20.5703125" style="121" hidden="1"/>
    <col min="3074" max="3074" width="3.42578125" style="121" hidden="1"/>
    <col min="3075" max="3075" width="20.5703125" style="121" hidden="1"/>
    <col min="3076" max="3076" width="3.42578125" style="121" hidden="1"/>
    <col min="3077" max="3090" width="20.5703125" style="121" hidden="1"/>
    <col min="3091" max="3091" width="2.5703125" style="121" hidden="1"/>
    <col min="3092" max="3320" width="10.5703125" style="121" hidden="1"/>
    <col min="3321" max="3322" width="4.42578125" style="121" hidden="1"/>
    <col min="3323" max="3323" width="48.42578125" style="121" hidden="1"/>
    <col min="3324" max="3324" width="38.42578125" style="121" hidden="1"/>
    <col min="3325" max="3325" width="20.5703125" style="121" hidden="1"/>
    <col min="3326" max="3326" width="3.42578125" style="121" hidden="1"/>
    <col min="3327" max="3327" width="20.5703125" style="121" hidden="1"/>
    <col min="3328" max="3328" width="3.42578125" style="121" hidden="1"/>
    <col min="3329" max="3329" width="20.5703125" style="121" hidden="1"/>
    <col min="3330" max="3330" width="3.42578125" style="121" hidden="1"/>
    <col min="3331" max="3331" width="20.5703125" style="121" hidden="1"/>
    <col min="3332" max="3332" width="3.42578125" style="121" hidden="1"/>
    <col min="3333" max="3346" width="20.5703125" style="121" hidden="1"/>
    <col min="3347" max="3347" width="2.5703125" style="121" hidden="1"/>
    <col min="3348" max="3576" width="10.5703125" style="121" hidden="1"/>
    <col min="3577" max="3578" width="4.42578125" style="121" hidden="1"/>
    <col min="3579" max="3579" width="48.42578125" style="121" hidden="1"/>
    <col min="3580" max="3580" width="38.42578125" style="121" hidden="1"/>
    <col min="3581" max="3581" width="20.5703125" style="121" hidden="1"/>
    <col min="3582" max="3582" width="3.42578125" style="121" hidden="1"/>
    <col min="3583" max="3583" width="20.5703125" style="121" hidden="1"/>
    <col min="3584" max="3584" width="3.42578125" style="121" hidden="1"/>
    <col min="3585" max="3585" width="20.5703125" style="121" hidden="1"/>
    <col min="3586" max="3586" width="3.42578125" style="121" hidden="1"/>
    <col min="3587" max="3587" width="20.5703125" style="121" hidden="1"/>
    <col min="3588" max="3588" width="3.42578125" style="121" hidden="1"/>
    <col min="3589" max="3602" width="20.5703125" style="121" hidden="1"/>
    <col min="3603" max="3603" width="2.5703125" style="121" hidden="1"/>
    <col min="3604" max="3832" width="10.5703125" style="121" hidden="1"/>
    <col min="3833" max="3834" width="4.42578125" style="121" hidden="1"/>
    <col min="3835" max="3835" width="48.42578125" style="121" hidden="1"/>
    <col min="3836" max="3836" width="38.42578125" style="121" hidden="1"/>
    <col min="3837" max="3837" width="20.5703125" style="121" hidden="1"/>
    <col min="3838" max="3838" width="3.42578125" style="121" hidden="1"/>
    <col min="3839" max="3839" width="20.5703125" style="121" hidden="1"/>
    <col min="3840" max="3840" width="3.42578125" style="121" hidden="1"/>
    <col min="3841" max="3841" width="20.5703125" style="121" hidden="1"/>
    <col min="3842" max="3842" width="3.42578125" style="121" hidden="1"/>
    <col min="3843" max="3843" width="20.5703125" style="121" hidden="1"/>
    <col min="3844" max="3844" width="3.42578125" style="121" hidden="1"/>
    <col min="3845" max="3858" width="20.5703125" style="121" hidden="1"/>
    <col min="3859" max="3859" width="2.5703125" style="121" hidden="1"/>
    <col min="3860" max="4088" width="10.5703125" style="121" hidden="1"/>
    <col min="4089" max="4090" width="4.42578125" style="121" hidden="1"/>
    <col min="4091" max="4091" width="48.42578125" style="121" hidden="1"/>
    <col min="4092" max="4092" width="38.42578125" style="121" hidden="1"/>
    <col min="4093" max="4093" width="20.5703125" style="121" hidden="1"/>
    <col min="4094" max="4094" width="3.42578125" style="121" hidden="1"/>
    <col min="4095" max="4095" width="20.5703125" style="121" hidden="1"/>
    <col min="4096" max="4096" width="3.42578125" style="121" hidden="1"/>
    <col min="4097" max="4097" width="20.5703125" style="121" hidden="1"/>
    <col min="4098" max="4098" width="3.42578125" style="121" hidden="1"/>
    <col min="4099" max="4099" width="20.5703125" style="121" hidden="1"/>
    <col min="4100" max="4100" width="3.42578125" style="121" hidden="1"/>
    <col min="4101" max="4114" width="20.5703125" style="121" hidden="1"/>
    <col min="4115" max="4115" width="2.5703125" style="121" hidden="1"/>
    <col min="4116" max="4344" width="10.5703125" style="121" hidden="1"/>
    <col min="4345" max="4346" width="4.42578125" style="121" hidden="1"/>
    <col min="4347" max="4347" width="48.42578125" style="121" hidden="1"/>
    <col min="4348" max="4348" width="38.42578125" style="121" hidden="1"/>
    <col min="4349" max="4349" width="20.5703125" style="121" hidden="1"/>
    <col min="4350" max="4350" width="3.42578125" style="121" hidden="1"/>
    <col min="4351" max="4351" width="20.5703125" style="121" hidden="1"/>
    <col min="4352" max="4352" width="3.42578125" style="121" hidden="1"/>
    <col min="4353" max="4353" width="20.5703125" style="121" hidden="1"/>
    <col min="4354" max="4354" width="3.42578125" style="121" hidden="1"/>
    <col min="4355" max="4355" width="20.5703125" style="121" hidden="1"/>
    <col min="4356" max="4356" width="3.42578125" style="121" hidden="1"/>
    <col min="4357" max="4370" width="20.5703125" style="121" hidden="1"/>
    <col min="4371" max="4371" width="2.5703125" style="121" hidden="1"/>
    <col min="4372" max="4600" width="10.5703125" style="121" hidden="1"/>
    <col min="4601" max="4602" width="4.42578125" style="121" hidden="1"/>
    <col min="4603" max="4603" width="48.42578125" style="121" hidden="1"/>
    <col min="4604" max="4604" width="38.42578125" style="121" hidden="1"/>
    <col min="4605" max="4605" width="20.5703125" style="121" hidden="1"/>
    <col min="4606" max="4606" width="3.42578125" style="121" hidden="1"/>
    <col min="4607" max="4607" width="20.5703125" style="121" hidden="1"/>
    <col min="4608" max="4608" width="3.42578125" style="121" hidden="1"/>
    <col min="4609" max="4609" width="20.5703125" style="121" hidden="1"/>
    <col min="4610" max="4610" width="3.42578125" style="121" hidden="1"/>
    <col min="4611" max="4611" width="20.5703125" style="121" hidden="1"/>
    <col min="4612" max="4612" width="3.42578125" style="121" hidden="1"/>
    <col min="4613" max="4626" width="20.5703125" style="121" hidden="1"/>
    <col min="4627" max="4627" width="2.5703125" style="121" hidden="1"/>
    <col min="4628" max="4856" width="10.5703125" style="121" hidden="1"/>
    <col min="4857" max="4858" width="4.42578125" style="121" hidden="1"/>
    <col min="4859" max="4859" width="48.42578125" style="121" hidden="1"/>
    <col min="4860" max="4860" width="38.42578125" style="121" hidden="1"/>
    <col min="4861" max="4861" width="20.5703125" style="121" hidden="1"/>
    <col min="4862" max="4862" width="3.42578125" style="121" hidden="1"/>
    <col min="4863" max="4863" width="20.5703125" style="121" hidden="1"/>
    <col min="4864" max="4864" width="3.42578125" style="121" hidden="1"/>
    <col min="4865" max="4865" width="20.5703125" style="121" hidden="1"/>
    <col min="4866" max="4866" width="3.42578125" style="121" hidden="1"/>
    <col min="4867" max="4867" width="20.5703125" style="121" hidden="1"/>
    <col min="4868" max="4868" width="3.42578125" style="121" hidden="1"/>
    <col min="4869" max="4882" width="20.5703125" style="121" hidden="1"/>
    <col min="4883" max="4883" width="2.5703125" style="121" hidden="1"/>
    <col min="4884" max="5112" width="10.5703125" style="121" hidden="1"/>
    <col min="5113" max="5114" width="4.42578125" style="121" hidden="1"/>
    <col min="5115" max="5115" width="48.42578125" style="121" hidden="1"/>
    <col min="5116" max="5116" width="38.42578125" style="121" hidden="1"/>
    <col min="5117" max="5117" width="20.5703125" style="121" hidden="1"/>
    <col min="5118" max="5118" width="3.42578125" style="121" hidden="1"/>
    <col min="5119" max="5119" width="20.5703125" style="121" hidden="1"/>
    <col min="5120" max="5120" width="3.42578125" style="121" hidden="1"/>
    <col min="5121" max="5121" width="20.5703125" style="121" hidden="1"/>
    <col min="5122" max="5122" width="3.42578125" style="121" hidden="1"/>
    <col min="5123" max="5123" width="20.5703125" style="121" hidden="1"/>
    <col min="5124" max="5124" width="3.42578125" style="121" hidden="1"/>
    <col min="5125" max="5138" width="20.5703125" style="121" hidden="1"/>
    <col min="5139" max="5139" width="2.5703125" style="121" hidden="1"/>
    <col min="5140" max="5368" width="10.5703125" style="121" hidden="1"/>
    <col min="5369" max="5370" width="4.42578125" style="121" hidden="1"/>
    <col min="5371" max="5371" width="48.42578125" style="121" hidden="1"/>
    <col min="5372" max="5372" width="38.42578125" style="121" hidden="1"/>
    <col min="5373" max="5373" width="20.5703125" style="121" hidden="1"/>
    <col min="5374" max="5374" width="3.42578125" style="121" hidden="1"/>
    <col min="5375" max="5375" width="20.5703125" style="121" hidden="1"/>
    <col min="5376" max="5376" width="3.42578125" style="121" hidden="1"/>
    <col min="5377" max="5377" width="20.5703125" style="121" hidden="1"/>
    <col min="5378" max="5378" width="3.42578125" style="121" hidden="1"/>
    <col min="5379" max="5379" width="20.5703125" style="121" hidden="1"/>
    <col min="5380" max="5380" width="3.42578125" style="121" hidden="1"/>
    <col min="5381" max="5394" width="20.5703125" style="121" hidden="1"/>
    <col min="5395" max="5395" width="2.5703125" style="121" hidden="1"/>
    <col min="5396" max="5624" width="10.5703125" style="121" hidden="1"/>
    <col min="5625" max="5626" width="4.42578125" style="121" hidden="1"/>
    <col min="5627" max="5627" width="48.42578125" style="121" hidden="1"/>
    <col min="5628" max="5628" width="38.42578125" style="121" hidden="1"/>
    <col min="5629" max="5629" width="20.5703125" style="121" hidden="1"/>
    <col min="5630" max="5630" width="3.42578125" style="121" hidden="1"/>
    <col min="5631" max="5631" width="20.5703125" style="121" hidden="1"/>
    <col min="5632" max="5632" width="3.42578125" style="121" hidden="1"/>
    <col min="5633" max="5633" width="20.5703125" style="121" hidden="1"/>
    <col min="5634" max="5634" width="3.42578125" style="121" hidden="1"/>
    <col min="5635" max="5635" width="20.5703125" style="121" hidden="1"/>
    <col min="5636" max="5636" width="3.42578125" style="121" hidden="1"/>
    <col min="5637" max="5650" width="20.5703125" style="121" hidden="1"/>
    <col min="5651" max="5651" width="2.5703125" style="121" hidden="1"/>
    <col min="5652" max="5880" width="10.5703125" style="121" hidden="1"/>
    <col min="5881" max="5882" width="4.42578125" style="121" hidden="1"/>
    <col min="5883" max="5883" width="48.42578125" style="121" hidden="1"/>
    <col min="5884" max="5884" width="38.42578125" style="121" hidden="1"/>
    <col min="5885" max="5885" width="20.5703125" style="121" hidden="1"/>
    <col min="5886" max="5886" width="3.42578125" style="121" hidden="1"/>
    <col min="5887" max="5887" width="20.5703125" style="121" hidden="1"/>
    <col min="5888" max="5888" width="3.42578125" style="121" hidden="1"/>
    <col min="5889" max="5889" width="20.5703125" style="121" hidden="1"/>
    <col min="5890" max="5890" width="3.42578125" style="121" hidden="1"/>
    <col min="5891" max="5891" width="20.5703125" style="121" hidden="1"/>
    <col min="5892" max="5892" width="3.42578125" style="121" hidden="1"/>
    <col min="5893" max="5906" width="20.5703125" style="121" hidden="1"/>
    <col min="5907" max="5907" width="2.5703125" style="121" hidden="1"/>
    <col min="5908" max="6136" width="10.5703125" style="121" hidden="1"/>
    <col min="6137" max="6138" width="4.42578125" style="121" hidden="1"/>
    <col min="6139" max="6139" width="48.42578125" style="121" hidden="1"/>
    <col min="6140" max="6140" width="38.42578125" style="121" hidden="1"/>
    <col min="6141" max="6141" width="20.5703125" style="121" hidden="1"/>
    <col min="6142" max="6142" width="3.42578125" style="121" hidden="1"/>
    <col min="6143" max="6143" width="20.5703125" style="121" hidden="1"/>
    <col min="6144" max="6144" width="3.42578125" style="121" hidden="1"/>
    <col min="6145" max="6145" width="20.5703125" style="121" hidden="1"/>
    <col min="6146" max="6146" width="3.42578125" style="121" hidden="1"/>
    <col min="6147" max="6147" width="20.5703125" style="121" hidden="1"/>
    <col min="6148" max="6148" width="3.42578125" style="121" hidden="1"/>
    <col min="6149" max="6162" width="20.5703125" style="121" hidden="1"/>
    <col min="6163" max="6163" width="2.5703125" style="121" hidden="1"/>
    <col min="6164" max="6392" width="10.5703125" style="121" hidden="1"/>
    <col min="6393" max="6394" width="4.42578125" style="121" hidden="1"/>
    <col min="6395" max="6395" width="48.42578125" style="121" hidden="1"/>
    <col min="6396" max="6396" width="38.42578125" style="121" hidden="1"/>
    <col min="6397" max="6397" width="20.5703125" style="121" hidden="1"/>
    <col min="6398" max="6398" width="3.42578125" style="121" hidden="1"/>
    <col min="6399" max="6399" width="20.5703125" style="121" hidden="1"/>
    <col min="6400" max="6400" width="3.42578125" style="121" hidden="1"/>
    <col min="6401" max="6401" width="20.5703125" style="121" hidden="1"/>
    <col min="6402" max="6402" width="3.42578125" style="121" hidden="1"/>
    <col min="6403" max="6403" width="20.5703125" style="121" hidden="1"/>
    <col min="6404" max="6404" width="3.42578125" style="121" hidden="1"/>
    <col min="6405" max="6418" width="20.5703125" style="121" hidden="1"/>
    <col min="6419" max="6419" width="2.5703125" style="121" hidden="1"/>
    <col min="6420" max="6648" width="10.5703125" style="121" hidden="1"/>
    <col min="6649" max="6650" width="4.42578125" style="121" hidden="1"/>
    <col min="6651" max="6651" width="48.42578125" style="121" hidden="1"/>
    <col min="6652" max="6652" width="38.42578125" style="121" hidden="1"/>
    <col min="6653" max="6653" width="20.5703125" style="121" hidden="1"/>
    <col min="6654" max="6654" width="3.42578125" style="121" hidden="1"/>
    <col min="6655" max="6655" width="20.5703125" style="121" hidden="1"/>
    <col min="6656" max="6656" width="3.42578125" style="121" hidden="1"/>
    <col min="6657" max="6657" width="20.5703125" style="121" hidden="1"/>
    <col min="6658" max="6658" width="3.42578125" style="121" hidden="1"/>
    <col min="6659" max="6659" width="20.5703125" style="121" hidden="1"/>
    <col min="6660" max="6660" width="3.42578125" style="121" hidden="1"/>
    <col min="6661" max="6674" width="20.5703125" style="121" hidden="1"/>
    <col min="6675" max="6675" width="2.5703125" style="121" hidden="1"/>
    <col min="6676" max="6904" width="10.5703125" style="121" hidden="1"/>
    <col min="6905" max="6906" width="4.42578125" style="121" hidden="1"/>
    <col min="6907" max="6907" width="48.42578125" style="121" hidden="1"/>
    <col min="6908" max="6908" width="38.42578125" style="121" hidden="1"/>
    <col min="6909" max="6909" width="20.5703125" style="121" hidden="1"/>
    <col min="6910" max="6910" width="3.42578125" style="121" hidden="1"/>
    <col min="6911" max="6911" width="20.5703125" style="121" hidden="1"/>
    <col min="6912" max="6912" width="3.42578125" style="121" hidden="1"/>
    <col min="6913" max="6913" width="20.5703125" style="121" hidden="1"/>
    <col min="6914" max="6914" width="3.42578125" style="121" hidden="1"/>
    <col min="6915" max="6915" width="20.5703125" style="121" hidden="1"/>
    <col min="6916" max="6916" width="3.42578125" style="121" hidden="1"/>
    <col min="6917" max="6930" width="20.5703125" style="121" hidden="1"/>
    <col min="6931" max="6931" width="2.5703125" style="121" hidden="1"/>
    <col min="6932" max="7160" width="10.5703125" style="121" hidden="1"/>
    <col min="7161" max="7162" width="4.42578125" style="121" hidden="1"/>
    <col min="7163" max="7163" width="48.42578125" style="121" hidden="1"/>
    <col min="7164" max="7164" width="38.42578125" style="121" hidden="1"/>
    <col min="7165" max="7165" width="20.5703125" style="121" hidden="1"/>
    <col min="7166" max="7166" width="3.42578125" style="121" hidden="1"/>
    <col min="7167" max="7167" width="20.5703125" style="121" hidden="1"/>
    <col min="7168" max="7168" width="3.42578125" style="121" hidden="1"/>
    <col min="7169" max="7169" width="20.5703125" style="121" hidden="1"/>
    <col min="7170" max="7170" width="3.42578125" style="121" hidden="1"/>
    <col min="7171" max="7171" width="20.5703125" style="121" hidden="1"/>
    <col min="7172" max="7172" width="3.42578125" style="121" hidden="1"/>
    <col min="7173" max="7186" width="20.5703125" style="121" hidden="1"/>
    <col min="7187" max="7187" width="2.5703125" style="121" hidden="1"/>
    <col min="7188" max="7416" width="10.5703125" style="121" hidden="1"/>
    <col min="7417" max="7418" width="4.42578125" style="121" hidden="1"/>
    <col min="7419" max="7419" width="48.42578125" style="121" hidden="1"/>
    <col min="7420" max="7420" width="38.42578125" style="121" hidden="1"/>
    <col min="7421" max="7421" width="20.5703125" style="121" hidden="1"/>
    <col min="7422" max="7422" width="3.42578125" style="121" hidden="1"/>
    <col min="7423" max="7423" width="20.5703125" style="121" hidden="1"/>
    <col min="7424" max="7424" width="3.42578125" style="121" hidden="1"/>
    <col min="7425" max="7425" width="20.5703125" style="121" hidden="1"/>
    <col min="7426" max="7426" width="3.42578125" style="121" hidden="1"/>
    <col min="7427" max="7427" width="20.5703125" style="121" hidden="1"/>
    <col min="7428" max="7428" width="3.42578125" style="121" hidden="1"/>
    <col min="7429" max="7442" width="20.5703125" style="121" hidden="1"/>
    <col min="7443" max="7443" width="2.5703125" style="121" hidden="1"/>
    <col min="7444" max="7672" width="10.5703125" style="121" hidden="1"/>
    <col min="7673" max="7674" width="4.42578125" style="121" hidden="1"/>
    <col min="7675" max="7675" width="48.42578125" style="121" hidden="1"/>
    <col min="7676" max="7676" width="38.42578125" style="121" hidden="1"/>
    <col min="7677" max="7677" width="20.5703125" style="121" hidden="1"/>
    <col min="7678" max="7678" width="3.42578125" style="121" hidden="1"/>
    <col min="7679" max="7679" width="20.5703125" style="121" hidden="1"/>
    <col min="7680" max="7680" width="3.42578125" style="121" hidden="1"/>
    <col min="7681" max="7681" width="20.5703125" style="121" hidden="1"/>
    <col min="7682" max="7682" width="3.42578125" style="121" hidden="1"/>
    <col min="7683" max="7683" width="20.5703125" style="121" hidden="1"/>
    <col min="7684" max="7684" width="3.42578125" style="121" hidden="1"/>
    <col min="7685" max="7698" width="20.5703125" style="121" hidden="1"/>
    <col min="7699" max="7699" width="2.5703125" style="121" hidden="1"/>
    <col min="7700" max="7928" width="10.5703125" style="121" hidden="1"/>
    <col min="7929" max="7930" width="4.42578125" style="121" hidden="1"/>
    <col min="7931" max="7931" width="48.42578125" style="121" hidden="1"/>
    <col min="7932" max="7932" width="38.42578125" style="121" hidden="1"/>
    <col min="7933" max="7933" width="20.5703125" style="121" hidden="1"/>
    <col min="7934" max="7934" width="3.42578125" style="121" hidden="1"/>
    <col min="7935" max="7935" width="20.5703125" style="121" hidden="1"/>
    <col min="7936" max="7936" width="3.42578125" style="121" hidden="1"/>
    <col min="7937" max="7937" width="20.5703125" style="121" hidden="1"/>
    <col min="7938" max="7938" width="3.42578125" style="121" hidden="1"/>
    <col min="7939" max="7939" width="20.5703125" style="121" hidden="1"/>
    <col min="7940" max="7940" width="3.42578125" style="121" hidden="1"/>
    <col min="7941" max="7954" width="20.5703125" style="121" hidden="1"/>
    <col min="7955" max="7955" width="2.5703125" style="121" hidden="1"/>
    <col min="7956" max="8184" width="10.5703125" style="121" hidden="1"/>
    <col min="8185" max="8186" width="4.42578125" style="121" hidden="1"/>
    <col min="8187" max="8187" width="48.42578125" style="121" hidden="1"/>
    <col min="8188" max="8188" width="38.42578125" style="121" hidden="1"/>
    <col min="8189" max="8189" width="20.5703125" style="121" hidden="1"/>
    <col min="8190" max="8190" width="3.42578125" style="121" hidden="1"/>
    <col min="8191" max="8191" width="20.5703125" style="121" hidden="1"/>
    <col min="8192" max="8192" width="3.42578125" style="121" hidden="1"/>
    <col min="8193" max="8193" width="20.5703125" style="121" hidden="1"/>
    <col min="8194" max="8194" width="3.42578125" style="121" hidden="1"/>
    <col min="8195" max="8195" width="20.5703125" style="121" hidden="1"/>
    <col min="8196" max="8196" width="3.42578125" style="121" hidden="1"/>
    <col min="8197" max="8210" width="20.5703125" style="121" hidden="1"/>
    <col min="8211" max="8211" width="2.5703125" style="121" hidden="1"/>
    <col min="8212" max="8440" width="10.5703125" style="121" hidden="1"/>
    <col min="8441" max="8442" width="4.42578125" style="121" hidden="1"/>
    <col min="8443" max="8443" width="48.42578125" style="121" hidden="1"/>
    <col min="8444" max="8444" width="38.42578125" style="121" hidden="1"/>
    <col min="8445" max="8445" width="20.5703125" style="121" hidden="1"/>
    <col min="8446" max="8446" width="3.42578125" style="121" hidden="1"/>
    <col min="8447" max="8447" width="20.5703125" style="121" hidden="1"/>
    <col min="8448" max="8448" width="3.42578125" style="121" hidden="1"/>
    <col min="8449" max="8449" width="20.5703125" style="121" hidden="1"/>
    <col min="8450" max="8450" width="3.42578125" style="121" hidden="1"/>
    <col min="8451" max="8451" width="20.5703125" style="121" hidden="1"/>
    <col min="8452" max="8452" width="3.42578125" style="121" hidden="1"/>
    <col min="8453" max="8466" width="20.5703125" style="121" hidden="1"/>
    <col min="8467" max="8467" width="2.5703125" style="121" hidden="1"/>
    <col min="8468" max="8696" width="10.5703125" style="121" hidden="1"/>
    <col min="8697" max="8698" width="4.42578125" style="121" hidden="1"/>
    <col min="8699" max="8699" width="48.42578125" style="121" hidden="1"/>
    <col min="8700" max="8700" width="38.42578125" style="121" hidden="1"/>
    <col min="8701" max="8701" width="20.5703125" style="121" hidden="1"/>
    <col min="8702" max="8702" width="3.42578125" style="121" hidden="1"/>
    <col min="8703" max="8703" width="20.5703125" style="121" hidden="1"/>
    <col min="8704" max="8704" width="3.42578125" style="121" hidden="1"/>
    <col min="8705" max="8705" width="20.5703125" style="121" hidden="1"/>
    <col min="8706" max="8706" width="3.42578125" style="121" hidden="1"/>
    <col min="8707" max="8707" width="20.5703125" style="121" hidden="1"/>
    <col min="8708" max="8708" width="3.42578125" style="121" hidden="1"/>
    <col min="8709" max="8722" width="20.5703125" style="121" hidden="1"/>
    <col min="8723" max="8723" width="2.5703125" style="121" hidden="1"/>
    <col min="8724" max="8952" width="10.5703125" style="121" hidden="1"/>
    <col min="8953" max="8954" width="4.42578125" style="121" hidden="1"/>
    <col min="8955" max="8955" width="48.42578125" style="121" hidden="1"/>
    <col min="8956" max="8956" width="38.42578125" style="121" hidden="1"/>
    <col min="8957" max="8957" width="20.5703125" style="121" hidden="1"/>
    <col min="8958" max="8958" width="3.42578125" style="121" hidden="1"/>
    <col min="8959" max="8959" width="20.5703125" style="121" hidden="1"/>
    <col min="8960" max="8960" width="3.42578125" style="121" hidden="1"/>
    <col min="8961" max="8961" width="20.5703125" style="121" hidden="1"/>
    <col min="8962" max="8962" width="3.42578125" style="121" hidden="1"/>
    <col min="8963" max="8963" width="20.5703125" style="121" hidden="1"/>
    <col min="8964" max="8964" width="3.42578125" style="121" hidden="1"/>
    <col min="8965" max="8978" width="20.5703125" style="121" hidden="1"/>
    <col min="8979" max="8979" width="2.5703125" style="121" hidden="1"/>
    <col min="8980" max="9208" width="10.5703125" style="121" hidden="1"/>
    <col min="9209" max="9210" width="4.42578125" style="121" hidden="1"/>
    <col min="9211" max="9211" width="48.42578125" style="121" hidden="1"/>
    <col min="9212" max="9212" width="38.42578125" style="121" hidden="1"/>
    <col min="9213" max="9213" width="20.5703125" style="121" hidden="1"/>
    <col min="9214" max="9214" width="3.42578125" style="121" hidden="1"/>
    <col min="9215" max="9215" width="20.5703125" style="121" hidden="1"/>
    <col min="9216" max="9216" width="3.42578125" style="121" hidden="1"/>
    <col min="9217" max="9217" width="20.5703125" style="121" hidden="1"/>
    <col min="9218" max="9218" width="3.42578125" style="121" hidden="1"/>
    <col min="9219" max="9219" width="20.5703125" style="121" hidden="1"/>
    <col min="9220" max="9220" width="3.42578125" style="121" hidden="1"/>
    <col min="9221" max="9234" width="20.5703125" style="121" hidden="1"/>
    <col min="9235" max="9235" width="2.5703125" style="121" hidden="1"/>
    <col min="9236" max="9464" width="10.5703125" style="121" hidden="1"/>
    <col min="9465" max="9466" width="4.42578125" style="121" hidden="1"/>
    <col min="9467" max="9467" width="48.42578125" style="121" hidden="1"/>
    <col min="9468" max="9468" width="38.42578125" style="121" hidden="1"/>
    <col min="9469" max="9469" width="20.5703125" style="121" hidden="1"/>
    <col min="9470" max="9470" width="3.42578125" style="121" hidden="1"/>
    <col min="9471" max="9471" width="20.5703125" style="121" hidden="1"/>
    <col min="9472" max="9472" width="3.42578125" style="121" hidden="1"/>
    <col min="9473" max="9473" width="20.5703125" style="121" hidden="1"/>
    <col min="9474" max="9474" width="3.42578125" style="121" hidden="1"/>
    <col min="9475" max="9475" width="20.5703125" style="121" hidden="1"/>
    <col min="9476" max="9476" width="3.42578125" style="121" hidden="1"/>
    <col min="9477" max="9490" width="20.5703125" style="121" hidden="1"/>
    <col min="9491" max="9491" width="2.5703125" style="121" hidden="1"/>
    <col min="9492" max="9720" width="10.5703125" style="121" hidden="1"/>
    <col min="9721" max="9722" width="4.42578125" style="121" hidden="1"/>
    <col min="9723" max="9723" width="48.42578125" style="121" hidden="1"/>
    <col min="9724" max="9724" width="38.42578125" style="121" hidden="1"/>
    <col min="9725" max="9725" width="20.5703125" style="121" hidden="1"/>
    <col min="9726" max="9726" width="3.42578125" style="121" hidden="1"/>
    <col min="9727" max="9727" width="20.5703125" style="121" hidden="1"/>
    <col min="9728" max="9728" width="3.42578125" style="121" hidden="1"/>
    <col min="9729" max="9729" width="20.5703125" style="121" hidden="1"/>
    <col min="9730" max="9730" width="3.42578125" style="121" hidden="1"/>
    <col min="9731" max="9731" width="20.5703125" style="121" hidden="1"/>
    <col min="9732" max="9732" width="3.42578125" style="121" hidden="1"/>
    <col min="9733" max="9746" width="20.5703125" style="121" hidden="1"/>
    <col min="9747" max="9747" width="2.5703125" style="121" hidden="1"/>
    <col min="9748" max="9976" width="10.5703125" style="121" hidden="1"/>
    <col min="9977" max="9978" width="4.42578125" style="121" hidden="1"/>
    <col min="9979" max="9979" width="48.42578125" style="121" hidden="1"/>
    <col min="9980" max="9980" width="38.42578125" style="121" hidden="1"/>
    <col min="9981" max="9981" width="20.5703125" style="121" hidden="1"/>
    <col min="9982" max="9982" width="3.42578125" style="121" hidden="1"/>
    <col min="9983" max="9983" width="20.5703125" style="121" hidden="1"/>
    <col min="9984" max="9984" width="3.42578125" style="121" hidden="1"/>
    <col min="9985" max="9985" width="20.5703125" style="121" hidden="1"/>
    <col min="9986" max="9986" width="3.42578125" style="121" hidden="1"/>
    <col min="9987" max="9987" width="20.5703125" style="121" hidden="1"/>
    <col min="9988" max="9988" width="3.42578125" style="121" hidden="1"/>
    <col min="9989" max="10002" width="20.5703125" style="121" hidden="1"/>
    <col min="10003" max="10003" width="2.5703125" style="121" hidden="1"/>
    <col min="10004" max="10232" width="10.5703125" style="121" hidden="1"/>
    <col min="10233" max="10234" width="4.42578125" style="121" hidden="1"/>
    <col min="10235" max="10235" width="48.42578125" style="121" hidden="1"/>
    <col min="10236" max="10236" width="38.42578125" style="121" hidden="1"/>
    <col min="10237" max="10237" width="20.5703125" style="121" hidden="1"/>
    <col min="10238" max="10238" width="3.42578125" style="121" hidden="1"/>
    <col min="10239" max="10239" width="20.5703125" style="121" hidden="1"/>
    <col min="10240" max="10240" width="3.42578125" style="121" hidden="1"/>
    <col min="10241" max="10241" width="20.5703125" style="121" hidden="1"/>
    <col min="10242" max="10242" width="3.42578125" style="121" hidden="1"/>
    <col min="10243" max="10243" width="20.5703125" style="121" hidden="1"/>
    <col min="10244" max="10244" width="3.42578125" style="121" hidden="1"/>
    <col min="10245" max="10258" width="20.5703125" style="121" hidden="1"/>
    <col min="10259" max="10259" width="2.5703125" style="121" hidden="1"/>
    <col min="10260" max="10488" width="10.5703125" style="121" hidden="1"/>
    <col min="10489" max="10490" width="4.42578125" style="121" hidden="1"/>
    <col min="10491" max="10491" width="48.42578125" style="121" hidden="1"/>
    <col min="10492" max="10492" width="38.42578125" style="121" hidden="1"/>
    <col min="10493" max="10493" width="20.5703125" style="121" hidden="1"/>
    <col min="10494" max="10494" width="3.42578125" style="121" hidden="1"/>
    <col min="10495" max="10495" width="20.5703125" style="121" hidden="1"/>
    <col min="10496" max="10496" width="3.42578125" style="121" hidden="1"/>
    <col min="10497" max="10497" width="20.5703125" style="121" hidden="1"/>
    <col min="10498" max="10498" width="3.42578125" style="121" hidden="1"/>
    <col min="10499" max="10499" width="20.5703125" style="121" hidden="1"/>
    <col min="10500" max="10500" width="3.42578125" style="121" hidden="1"/>
    <col min="10501" max="10514" width="20.5703125" style="121" hidden="1"/>
    <col min="10515" max="10515" width="2.5703125" style="121" hidden="1"/>
    <col min="10516" max="10744" width="10.5703125" style="121" hidden="1"/>
    <col min="10745" max="10746" width="4.42578125" style="121" hidden="1"/>
    <col min="10747" max="10747" width="48.42578125" style="121" hidden="1"/>
    <col min="10748" max="10748" width="38.42578125" style="121" hidden="1"/>
    <col min="10749" max="10749" width="20.5703125" style="121" hidden="1"/>
    <col min="10750" max="10750" width="3.42578125" style="121" hidden="1"/>
    <col min="10751" max="10751" width="20.5703125" style="121" hidden="1"/>
    <col min="10752" max="10752" width="3.42578125" style="121" hidden="1"/>
    <col min="10753" max="10753" width="20.5703125" style="121" hidden="1"/>
    <col min="10754" max="10754" width="3.42578125" style="121" hidden="1"/>
    <col min="10755" max="10755" width="20.5703125" style="121" hidden="1"/>
    <col min="10756" max="10756" width="3.42578125" style="121" hidden="1"/>
    <col min="10757" max="10770" width="20.5703125" style="121" hidden="1"/>
    <col min="10771" max="10771" width="2.5703125" style="121" hidden="1"/>
    <col min="10772" max="11000" width="10.5703125" style="121" hidden="1"/>
    <col min="11001" max="11002" width="4.42578125" style="121" hidden="1"/>
    <col min="11003" max="11003" width="48.42578125" style="121" hidden="1"/>
    <col min="11004" max="11004" width="38.42578125" style="121" hidden="1"/>
    <col min="11005" max="11005" width="20.5703125" style="121" hidden="1"/>
    <col min="11006" max="11006" width="3.42578125" style="121" hidden="1"/>
    <col min="11007" max="11007" width="20.5703125" style="121" hidden="1"/>
    <col min="11008" max="11008" width="3.42578125" style="121" hidden="1"/>
    <col min="11009" max="11009" width="20.5703125" style="121" hidden="1"/>
    <col min="11010" max="11010" width="3.42578125" style="121" hidden="1"/>
    <col min="11011" max="11011" width="20.5703125" style="121" hidden="1"/>
    <col min="11012" max="11012" width="3.42578125" style="121" hidden="1"/>
    <col min="11013" max="11026" width="20.5703125" style="121" hidden="1"/>
    <col min="11027" max="11027" width="2.5703125" style="121" hidden="1"/>
    <col min="11028" max="11256" width="10.5703125" style="121" hidden="1"/>
    <col min="11257" max="11258" width="4.42578125" style="121" hidden="1"/>
    <col min="11259" max="11259" width="48.42578125" style="121" hidden="1"/>
    <col min="11260" max="11260" width="38.42578125" style="121" hidden="1"/>
    <col min="11261" max="11261" width="20.5703125" style="121" hidden="1"/>
    <col min="11262" max="11262" width="3.42578125" style="121" hidden="1"/>
    <col min="11263" max="11263" width="20.5703125" style="121" hidden="1"/>
    <col min="11264" max="11264" width="3.42578125" style="121" hidden="1"/>
    <col min="11265" max="11265" width="20.5703125" style="121" hidden="1"/>
    <col min="11266" max="11266" width="3.42578125" style="121" hidden="1"/>
    <col min="11267" max="11267" width="20.5703125" style="121" hidden="1"/>
    <col min="11268" max="11268" width="3.42578125" style="121" hidden="1"/>
    <col min="11269" max="11282" width="20.5703125" style="121" hidden="1"/>
    <col min="11283" max="11283" width="2.5703125" style="121" hidden="1"/>
    <col min="11284" max="11512" width="10.5703125" style="121" hidden="1"/>
    <col min="11513" max="11514" width="4.42578125" style="121" hidden="1"/>
    <col min="11515" max="11515" width="48.42578125" style="121" hidden="1"/>
    <col min="11516" max="11516" width="38.42578125" style="121" hidden="1"/>
    <col min="11517" max="11517" width="20.5703125" style="121" hidden="1"/>
    <col min="11518" max="11518" width="3.42578125" style="121" hidden="1"/>
    <col min="11519" max="11519" width="20.5703125" style="121" hidden="1"/>
    <col min="11520" max="11520" width="3.42578125" style="121" hidden="1"/>
    <col min="11521" max="11521" width="20.5703125" style="121" hidden="1"/>
    <col min="11522" max="11522" width="3.42578125" style="121" hidden="1"/>
    <col min="11523" max="11523" width="20.5703125" style="121" hidden="1"/>
    <col min="11524" max="11524" width="3.42578125" style="121" hidden="1"/>
    <col min="11525" max="11538" width="20.5703125" style="121" hidden="1"/>
    <col min="11539" max="11539" width="2.5703125" style="121" hidden="1"/>
    <col min="11540" max="11768" width="10.5703125" style="121" hidden="1"/>
    <col min="11769" max="11770" width="4.42578125" style="121" hidden="1"/>
    <col min="11771" max="11771" width="48.42578125" style="121" hidden="1"/>
    <col min="11772" max="11772" width="38.42578125" style="121" hidden="1"/>
    <col min="11773" max="11773" width="20.5703125" style="121" hidden="1"/>
    <col min="11774" max="11774" width="3.42578125" style="121" hidden="1"/>
    <col min="11775" max="11775" width="20.5703125" style="121" hidden="1"/>
    <col min="11776" max="11776" width="3.42578125" style="121" hidden="1"/>
    <col min="11777" max="11777" width="20.5703125" style="121" hidden="1"/>
    <col min="11778" max="11778" width="3.42578125" style="121" hidden="1"/>
    <col min="11779" max="11779" width="20.5703125" style="121" hidden="1"/>
    <col min="11780" max="11780" width="3.42578125" style="121" hidden="1"/>
    <col min="11781" max="11794" width="20.5703125" style="121" hidden="1"/>
    <col min="11795" max="11795" width="2.5703125" style="121" hidden="1"/>
    <col min="11796" max="12024" width="10.5703125" style="121" hidden="1"/>
    <col min="12025" max="12026" width="4.42578125" style="121" hidden="1"/>
    <col min="12027" max="12027" width="48.42578125" style="121" hidden="1"/>
    <col min="12028" max="12028" width="38.42578125" style="121" hidden="1"/>
    <col min="12029" max="12029" width="20.5703125" style="121" hidden="1"/>
    <col min="12030" max="12030" width="3.42578125" style="121" hidden="1"/>
    <col min="12031" max="12031" width="20.5703125" style="121" hidden="1"/>
    <col min="12032" max="12032" width="3.42578125" style="121" hidden="1"/>
    <col min="12033" max="12033" width="20.5703125" style="121" hidden="1"/>
    <col min="12034" max="12034" width="3.42578125" style="121" hidden="1"/>
    <col min="12035" max="12035" width="20.5703125" style="121" hidden="1"/>
    <col min="12036" max="12036" width="3.42578125" style="121" hidden="1"/>
    <col min="12037" max="12050" width="20.5703125" style="121" hidden="1"/>
    <col min="12051" max="12051" width="2.5703125" style="121" hidden="1"/>
    <col min="12052" max="12280" width="10.5703125" style="121" hidden="1"/>
    <col min="12281" max="12282" width="4.42578125" style="121" hidden="1"/>
    <col min="12283" max="12283" width="48.42578125" style="121" hidden="1"/>
    <col min="12284" max="12284" width="38.42578125" style="121" hidden="1"/>
    <col min="12285" max="12285" width="20.5703125" style="121" hidden="1"/>
    <col min="12286" max="12286" width="3.42578125" style="121" hidden="1"/>
    <col min="12287" max="12287" width="20.5703125" style="121" hidden="1"/>
    <col min="12288" max="12288" width="3.42578125" style="121" hidden="1"/>
    <col min="12289" max="12289" width="20.5703125" style="121" hidden="1"/>
    <col min="12290" max="12290" width="3.42578125" style="121" hidden="1"/>
    <col min="12291" max="12291" width="20.5703125" style="121" hidden="1"/>
    <col min="12292" max="12292" width="3.42578125" style="121" hidden="1"/>
    <col min="12293" max="12306" width="20.5703125" style="121" hidden="1"/>
    <col min="12307" max="12307" width="2.5703125" style="121" hidden="1"/>
    <col min="12308" max="12536" width="10.5703125" style="121" hidden="1"/>
    <col min="12537" max="12538" width="4.42578125" style="121" hidden="1"/>
    <col min="12539" max="12539" width="48.42578125" style="121" hidden="1"/>
    <col min="12540" max="12540" width="38.42578125" style="121" hidden="1"/>
    <col min="12541" max="12541" width="20.5703125" style="121" hidden="1"/>
    <col min="12542" max="12542" width="3.42578125" style="121" hidden="1"/>
    <col min="12543" max="12543" width="20.5703125" style="121" hidden="1"/>
    <col min="12544" max="12544" width="3.42578125" style="121" hidden="1"/>
    <col min="12545" max="12545" width="20.5703125" style="121" hidden="1"/>
    <col min="12546" max="12546" width="3.42578125" style="121" hidden="1"/>
    <col min="12547" max="12547" width="20.5703125" style="121" hidden="1"/>
    <col min="12548" max="12548" width="3.42578125" style="121" hidden="1"/>
    <col min="12549" max="12562" width="20.5703125" style="121" hidden="1"/>
    <col min="12563" max="12563" width="2.5703125" style="121" hidden="1"/>
    <col min="12564" max="12792" width="10.5703125" style="121" hidden="1"/>
    <col min="12793" max="12794" width="4.42578125" style="121" hidden="1"/>
    <col min="12795" max="12795" width="48.42578125" style="121" hidden="1"/>
    <col min="12796" max="12796" width="38.42578125" style="121" hidden="1"/>
    <col min="12797" max="12797" width="20.5703125" style="121" hidden="1"/>
    <col min="12798" max="12798" width="3.42578125" style="121" hidden="1"/>
    <col min="12799" max="12799" width="20.5703125" style="121" hidden="1"/>
    <col min="12800" max="12800" width="3.42578125" style="121" hidden="1"/>
    <col min="12801" max="12801" width="20.5703125" style="121" hidden="1"/>
    <col min="12802" max="12802" width="3.42578125" style="121" hidden="1"/>
    <col min="12803" max="12803" width="20.5703125" style="121" hidden="1"/>
    <col min="12804" max="12804" width="3.42578125" style="121" hidden="1"/>
    <col min="12805" max="12818" width="20.5703125" style="121" hidden="1"/>
    <col min="12819" max="12819" width="2.5703125" style="121" hidden="1"/>
    <col min="12820" max="13048" width="10.5703125" style="121" hidden="1"/>
    <col min="13049" max="13050" width="4.42578125" style="121" hidden="1"/>
    <col min="13051" max="13051" width="48.42578125" style="121" hidden="1"/>
    <col min="13052" max="13052" width="38.42578125" style="121" hidden="1"/>
    <col min="13053" max="13053" width="20.5703125" style="121" hidden="1"/>
    <col min="13054" max="13054" width="3.42578125" style="121" hidden="1"/>
    <col min="13055" max="13055" width="20.5703125" style="121" hidden="1"/>
    <col min="13056" max="13056" width="3.42578125" style="121" hidden="1"/>
    <col min="13057" max="13057" width="20.5703125" style="121" hidden="1"/>
    <col min="13058" max="13058" width="3.42578125" style="121" hidden="1"/>
    <col min="13059" max="13059" width="20.5703125" style="121" hidden="1"/>
    <col min="13060" max="13060" width="3.42578125" style="121" hidden="1"/>
    <col min="13061" max="13074" width="20.5703125" style="121" hidden="1"/>
    <col min="13075" max="13075" width="2.5703125" style="121" hidden="1"/>
    <col min="13076" max="13304" width="10.5703125" style="121" hidden="1"/>
    <col min="13305" max="13306" width="4.42578125" style="121" hidden="1"/>
    <col min="13307" max="13307" width="48.42578125" style="121" hidden="1"/>
    <col min="13308" max="13308" width="38.42578125" style="121" hidden="1"/>
    <col min="13309" max="13309" width="20.5703125" style="121" hidden="1"/>
    <col min="13310" max="13310" width="3.42578125" style="121" hidden="1"/>
    <col min="13311" max="13311" width="20.5703125" style="121" hidden="1"/>
    <col min="13312" max="13312" width="3.42578125" style="121" hidden="1"/>
    <col min="13313" max="13313" width="20.5703125" style="121" hidden="1"/>
    <col min="13314" max="13314" width="3.42578125" style="121" hidden="1"/>
    <col min="13315" max="13315" width="20.5703125" style="121" hidden="1"/>
    <col min="13316" max="13316" width="3.42578125" style="121" hidden="1"/>
    <col min="13317" max="13330" width="20.5703125" style="121" hidden="1"/>
    <col min="13331" max="13331" width="2.5703125" style="121" hidden="1"/>
    <col min="13332" max="13560" width="10.5703125" style="121" hidden="1"/>
    <col min="13561" max="13562" width="4.42578125" style="121" hidden="1"/>
    <col min="13563" max="13563" width="48.42578125" style="121" hidden="1"/>
    <col min="13564" max="13564" width="38.42578125" style="121" hidden="1"/>
    <col min="13565" max="13565" width="20.5703125" style="121" hidden="1"/>
    <col min="13566" max="13566" width="3.42578125" style="121" hidden="1"/>
    <col min="13567" max="13567" width="20.5703125" style="121" hidden="1"/>
    <col min="13568" max="13568" width="3.42578125" style="121" hidden="1"/>
    <col min="13569" max="13569" width="20.5703125" style="121" hidden="1"/>
    <col min="13570" max="13570" width="3.42578125" style="121" hidden="1"/>
    <col min="13571" max="13571" width="20.5703125" style="121" hidden="1"/>
    <col min="13572" max="13572" width="3.42578125" style="121" hidden="1"/>
    <col min="13573" max="13586" width="20.5703125" style="121" hidden="1"/>
    <col min="13587" max="13587" width="2.5703125" style="121" hidden="1"/>
    <col min="13588" max="13816" width="10.5703125" style="121" hidden="1"/>
    <col min="13817" max="13818" width="4.42578125" style="121" hidden="1"/>
    <col min="13819" max="13819" width="48.42578125" style="121" hidden="1"/>
    <col min="13820" max="13820" width="38.42578125" style="121" hidden="1"/>
    <col min="13821" max="13821" width="20.5703125" style="121" hidden="1"/>
    <col min="13822" max="13822" width="3.42578125" style="121" hidden="1"/>
    <col min="13823" max="13823" width="20.5703125" style="121" hidden="1"/>
    <col min="13824" max="13824" width="3.42578125" style="121" hidden="1"/>
    <col min="13825" max="13825" width="20.5703125" style="121" hidden="1"/>
    <col min="13826" max="13826" width="3.42578125" style="121" hidden="1"/>
    <col min="13827" max="13827" width="20.5703125" style="121" hidden="1"/>
    <col min="13828" max="13828" width="3.42578125" style="121" hidden="1"/>
    <col min="13829" max="13842" width="20.5703125" style="121" hidden="1"/>
    <col min="13843" max="13843" width="2.5703125" style="121" hidden="1"/>
    <col min="13844" max="14072" width="10.5703125" style="121" hidden="1"/>
    <col min="14073" max="14074" width="4.42578125" style="121" hidden="1"/>
    <col min="14075" max="14075" width="48.42578125" style="121" hidden="1"/>
    <col min="14076" max="14076" width="38.42578125" style="121" hidden="1"/>
    <col min="14077" max="14077" width="20.5703125" style="121" hidden="1"/>
    <col min="14078" max="14078" width="3.42578125" style="121" hidden="1"/>
    <col min="14079" max="14079" width="20.5703125" style="121" hidden="1"/>
    <col min="14080" max="14080" width="3.42578125" style="121" hidden="1"/>
    <col min="14081" max="14081" width="20.5703125" style="121" hidden="1"/>
    <col min="14082" max="14082" width="3.42578125" style="121" hidden="1"/>
    <col min="14083" max="14083" width="20.5703125" style="121" hidden="1"/>
    <col min="14084" max="14084" width="3.42578125" style="121" hidden="1"/>
    <col min="14085" max="14098" width="20.5703125" style="121" hidden="1"/>
    <col min="14099" max="14099" width="2.5703125" style="121" hidden="1"/>
    <col min="14100" max="14328" width="10.5703125" style="121" hidden="1"/>
    <col min="14329" max="14330" width="4.42578125" style="121" hidden="1"/>
    <col min="14331" max="14331" width="48.42578125" style="121" hidden="1"/>
    <col min="14332" max="14332" width="38.42578125" style="121" hidden="1"/>
    <col min="14333" max="14333" width="20.5703125" style="121" hidden="1"/>
    <col min="14334" max="14334" width="3.42578125" style="121" hidden="1"/>
    <col min="14335" max="14335" width="20.5703125" style="121" hidden="1"/>
    <col min="14336" max="14336" width="3.42578125" style="121" hidden="1"/>
    <col min="14337" max="14337" width="20.5703125" style="121" hidden="1"/>
    <col min="14338" max="14338" width="3.42578125" style="121" hidden="1"/>
    <col min="14339" max="14339" width="20.5703125" style="121" hidden="1"/>
    <col min="14340" max="14340" width="3.42578125" style="121" hidden="1"/>
    <col min="14341" max="14354" width="20.5703125" style="121" hidden="1"/>
    <col min="14355" max="14355" width="2.5703125" style="121" hidden="1"/>
    <col min="14356" max="14584" width="10.5703125" style="121" hidden="1"/>
    <col min="14585" max="14586" width="4.42578125" style="121" hidden="1"/>
    <col min="14587" max="14587" width="48.42578125" style="121" hidden="1"/>
    <col min="14588" max="14588" width="38.42578125" style="121" hidden="1"/>
    <col min="14589" max="14589" width="20.5703125" style="121" hidden="1"/>
    <col min="14590" max="14590" width="3.42578125" style="121" hidden="1"/>
    <col min="14591" max="14591" width="20.5703125" style="121" hidden="1"/>
    <col min="14592" max="14592" width="3.42578125" style="121" hidden="1"/>
    <col min="14593" max="14593" width="20.5703125" style="121" hidden="1"/>
    <col min="14594" max="14594" width="3.42578125" style="121" hidden="1"/>
    <col min="14595" max="14595" width="20.5703125" style="121" hidden="1"/>
    <col min="14596" max="14596" width="3.42578125" style="121" hidden="1"/>
    <col min="14597" max="14610" width="20.5703125" style="121" hidden="1"/>
    <col min="14611" max="14611" width="2.5703125" style="121" hidden="1"/>
    <col min="14612" max="14840" width="10.5703125" style="121" hidden="1"/>
    <col min="14841" max="14842" width="4.42578125" style="121" hidden="1"/>
    <col min="14843" max="14843" width="48.42578125" style="121" hidden="1"/>
    <col min="14844" max="14844" width="38.42578125" style="121" hidden="1"/>
    <col min="14845" max="14845" width="20.5703125" style="121" hidden="1"/>
    <col min="14846" max="14846" width="3.42578125" style="121" hidden="1"/>
    <col min="14847" max="14847" width="20.5703125" style="121" hidden="1"/>
    <col min="14848" max="14848" width="3.42578125" style="121" hidden="1"/>
    <col min="14849" max="14849" width="20.5703125" style="121" hidden="1"/>
    <col min="14850" max="14850" width="3.42578125" style="121" hidden="1"/>
    <col min="14851" max="14851" width="20.5703125" style="121" hidden="1"/>
    <col min="14852" max="14852" width="3.42578125" style="121" hidden="1"/>
    <col min="14853" max="14866" width="20.5703125" style="121" hidden="1"/>
    <col min="14867" max="14867" width="2.5703125" style="121" hidden="1"/>
    <col min="14868" max="15096" width="10.5703125" style="121" hidden="1"/>
    <col min="15097" max="15098" width="4.42578125" style="121" hidden="1"/>
    <col min="15099" max="15099" width="48.42578125" style="121" hidden="1"/>
    <col min="15100" max="15100" width="38.42578125" style="121" hidden="1"/>
    <col min="15101" max="15101" width="20.5703125" style="121" hidden="1"/>
    <col min="15102" max="15102" width="3.42578125" style="121" hidden="1"/>
    <col min="15103" max="15103" width="20.5703125" style="121" hidden="1"/>
    <col min="15104" max="15104" width="3.42578125" style="121" hidden="1"/>
    <col min="15105" max="15105" width="20.5703125" style="121" hidden="1"/>
    <col min="15106" max="15106" width="3.42578125" style="121" hidden="1"/>
    <col min="15107" max="15107" width="20.5703125" style="121" hidden="1"/>
    <col min="15108" max="15108" width="3.42578125" style="121" hidden="1"/>
    <col min="15109" max="15122" width="20.5703125" style="121" hidden="1"/>
    <col min="15123" max="15123" width="2.5703125" style="121" hidden="1"/>
    <col min="15124" max="15352" width="10.5703125" style="121" hidden="1"/>
    <col min="15353" max="15354" width="4.42578125" style="121" hidden="1"/>
    <col min="15355" max="15355" width="48.42578125" style="121" hidden="1"/>
    <col min="15356" max="15356" width="38.42578125" style="121" hidden="1"/>
    <col min="15357" max="15357" width="20.5703125" style="121" hidden="1"/>
    <col min="15358" max="15358" width="3.42578125" style="121" hidden="1"/>
    <col min="15359" max="15359" width="20.5703125" style="121" hidden="1"/>
    <col min="15360" max="15360" width="3.42578125" style="121" hidden="1"/>
    <col min="15361" max="15361" width="20.5703125" style="121" hidden="1"/>
    <col min="15362" max="15362" width="3.42578125" style="121" hidden="1"/>
    <col min="15363" max="15363" width="20.5703125" style="121" hidden="1"/>
    <col min="15364" max="15364" width="3.42578125" style="121" hidden="1"/>
    <col min="15365" max="15378" width="20.5703125" style="121" hidden="1"/>
    <col min="15379" max="15379" width="2.5703125" style="121" hidden="1"/>
    <col min="15380" max="15608" width="10.5703125" style="121" hidden="1"/>
    <col min="15609" max="15610" width="4.42578125" style="121" hidden="1"/>
    <col min="15611" max="15611" width="48.42578125" style="121" hidden="1"/>
    <col min="15612" max="15612" width="38.42578125" style="121" hidden="1"/>
    <col min="15613" max="15613" width="20.5703125" style="121" hidden="1"/>
    <col min="15614" max="15614" width="3.42578125" style="121" hidden="1"/>
    <col min="15615" max="15615" width="20.5703125" style="121" hidden="1"/>
    <col min="15616" max="15616" width="3.42578125" style="121" hidden="1"/>
    <col min="15617" max="15617" width="20.5703125" style="121" hidden="1"/>
    <col min="15618" max="15618" width="3.42578125" style="121" hidden="1"/>
    <col min="15619" max="15619" width="20.5703125" style="121" hidden="1"/>
    <col min="15620" max="15620" width="3.42578125" style="121" hidden="1"/>
    <col min="15621" max="15634" width="20.5703125" style="121" hidden="1"/>
    <col min="15635" max="15635" width="2.5703125" style="121" hidden="1"/>
    <col min="15636" max="15864" width="10.5703125" style="121" hidden="1"/>
    <col min="15865" max="15866" width="4.42578125" style="121" hidden="1"/>
    <col min="15867" max="15867" width="48.42578125" style="121" hidden="1"/>
    <col min="15868" max="15868" width="38.42578125" style="121" hidden="1"/>
    <col min="15869" max="15869" width="20.5703125" style="121" hidden="1"/>
    <col min="15870" max="15870" width="3.42578125" style="121" hidden="1"/>
    <col min="15871" max="15871" width="20.5703125" style="121" hidden="1"/>
    <col min="15872" max="15872" width="3.42578125" style="121" hidden="1"/>
    <col min="15873" max="15873" width="20.5703125" style="121" hidden="1"/>
    <col min="15874" max="15874" width="3.42578125" style="121" hidden="1"/>
    <col min="15875" max="15875" width="20.5703125" style="121" hidden="1"/>
    <col min="15876" max="15876" width="3.42578125" style="121" hidden="1"/>
    <col min="15877" max="15890" width="20.5703125" style="121" hidden="1"/>
    <col min="15891" max="15891" width="2.5703125" style="121" hidden="1"/>
    <col min="15892" max="16120" width="10.5703125" style="121" hidden="1"/>
    <col min="16121" max="16122" width="4.42578125" style="121" hidden="1"/>
    <col min="16123" max="16123" width="48.42578125" style="121" hidden="1"/>
    <col min="16124" max="16124" width="38.42578125" style="121" hidden="1"/>
    <col min="16125" max="16125" width="20.5703125" style="121" hidden="1"/>
    <col min="16126" max="16126" width="3.42578125" style="121" hidden="1"/>
    <col min="16127" max="16127" width="20.5703125" style="121" hidden="1"/>
    <col min="16128" max="16128" width="3.42578125" style="121" hidden="1"/>
    <col min="16129" max="16129" width="20.5703125" style="121" hidden="1"/>
    <col min="16130" max="16130" width="3.42578125" style="121" hidden="1"/>
    <col min="16131" max="16131" width="20.5703125" style="121" hidden="1"/>
    <col min="16132" max="16132" width="3.42578125" style="121" hidden="1"/>
    <col min="16133" max="16146" width="20.5703125" style="121" hidden="1"/>
    <col min="16147" max="16147" width="2.5703125" style="121" hidden="1"/>
    <col min="16148" max="16154" width="20.5703125" style="121" hidden="1"/>
    <col min="16155" max="16155" width="2.5703125" style="121" hidden="1"/>
    <col min="16156" max="16158" width="20.5703125" style="121" hidden="1"/>
    <col min="16159" max="16159" width="2.5703125" style="121" hidden="1"/>
    <col min="16160" max="16384" width="10.5703125" style="121" hidden="1"/>
  </cols>
  <sheetData>
    <row r="1" spans="1:26" s="5" customFormat="1" ht="12" customHeight="1">
      <c r="A1" s="121"/>
      <c r="B1" s="303" t="s">
        <v>127</v>
      </c>
      <c r="C1" s="122"/>
      <c r="D1" s="223"/>
      <c r="E1" s="121"/>
      <c r="F1" s="121"/>
      <c r="G1" s="224"/>
      <c r="H1" s="224"/>
      <c r="I1" s="225"/>
      <c r="J1" s="225"/>
      <c r="K1" s="224"/>
      <c r="L1" s="224"/>
      <c r="M1" s="226"/>
      <c r="N1" s="226"/>
      <c r="O1" s="226"/>
      <c r="P1" s="226"/>
      <c r="Q1" s="226"/>
      <c r="R1" s="226"/>
      <c r="S1" s="121"/>
    </row>
    <row r="2" spans="1:26" s="1013" customFormat="1" ht="20.100000000000001" customHeight="1">
      <c r="A2" s="1012"/>
      <c r="B2" s="1672" t="s">
        <v>163</v>
      </c>
      <c r="C2" s="1673"/>
      <c r="D2" s="1673"/>
      <c r="E2" s="1673"/>
      <c r="F2" s="1673"/>
      <c r="G2" s="1673"/>
      <c r="H2" s="1673"/>
      <c r="I2" s="1673"/>
      <c r="J2" s="1673"/>
      <c r="K2" s="1673"/>
      <c r="L2" s="1673"/>
      <c r="M2" s="1673"/>
      <c r="N2" s="1673"/>
      <c r="O2" s="1674"/>
      <c r="P2" s="1674"/>
      <c r="Q2" s="1673"/>
      <c r="R2" s="1675"/>
      <c r="S2" s="1012"/>
    </row>
    <row r="3" spans="1:26" s="40" customFormat="1" ht="14.85" customHeight="1">
      <c r="A3" s="123"/>
      <c r="B3" s="1750" t="s">
        <v>129</v>
      </c>
      <c r="C3" s="1671"/>
      <c r="D3" s="2249" t="s">
        <v>1447</v>
      </c>
      <c r="E3" s="1865" t="str">
        <f>CurrQtr</f>
        <v>Q2 2022</v>
      </c>
      <c r="F3" s="1865"/>
      <c r="G3" s="1865"/>
      <c r="H3" s="1865"/>
      <c r="I3" s="1865"/>
      <c r="J3" s="1865"/>
      <c r="K3" s="1865"/>
      <c r="L3" s="1865"/>
      <c r="M3" s="1865"/>
      <c r="N3" s="1865"/>
      <c r="O3" s="1865"/>
      <c r="P3" s="1866"/>
      <c r="Q3" s="1867" t="s">
        <v>3</v>
      </c>
      <c r="R3" s="1868"/>
      <c r="S3" s="123"/>
    </row>
    <row r="4" spans="1:26" s="40" customFormat="1" ht="14.85" customHeight="1">
      <c r="A4" s="123"/>
      <c r="B4" s="1019"/>
      <c r="C4" s="908"/>
      <c r="D4" s="909"/>
      <c r="E4" s="1878" t="s">
        <v>164</v>
      </c>
      <c r="F4" s="1879"/>
      <c r="G4" s="1879"/>
      <c r="H4" s="1880"/>
      <c r="I4" s="1875" t="s">
        <v>165</v>
      </c>
      <c r="J4" s="1875"/>
      <c r="K4" s="1875"/>
      <c r="L4" s="1875"/>
      <c r="M4" s="1876" t="s">
        <v>166</v>
      </c>
      <c r="N4" s="1877"/>
      <c r="O4" s="1873" t="s">
        <v>167</v>
      </c>
      <c r="P4" s="1874"/>
      <c r="Q4" s="1869" t="s">
        <v>166</v>
      </c>
      <c r="R4" s="1870"/>
      <c r="S4" s="123"/>
    </row>
    <row r="5" spans="1:26" s="40" customFormat="1">
      <c r="A5" s="123"/>
      <c r="B5" s="1881" t="s">
        <v>168</v>
      </c>
      <c r="C5" s="1882"/>
      <c r="D5" s="438"/>
      <c r="E5" s="1871" t="s">
        <v>169</v>
      </c>
      <c r="F5" s="1871"/>
      <c r="G5" s="1871" t="s">
        <v>170</v>
      </c>
      <c r="H5" s="1872"/>
      <c r="I5" s="1871" t="s">
        <v>169</v>
      </c>
      <c r="J5" s="1871"/>
      <c r="K5" s="1871" t="s">
        <v>170</v>
      </c>
      <c r="L5" s="1871"/>
      <c r="M5" s="357" t="s">
        <v>169</v>
      </c>
      <c r="N5" s="885" t="s">
        <v>170</v>
      </c>
      <c r="O5" s="884" t="s">
        <v>169</v>
      </c>
      <c r="P5" s="413" t="s">
        <v>170</v>
      </c>
      <c r="Q5" s="414" t="s">
        <v>169</v>
      </c>
      <c r="R5" s="423" t="s">
        <v>170</v>
      </c>
      <c r="S5" s="123"/>
    </row>
    <row r="6" spans="1:26" s="40" customFormat="1" ht="6" customHeight="1">
      <c r="A6" s="123"/>
      <c r="B6" s="1020"/>
      <c r="C6" s="858"/>
      <c r="D6" s="438"/>
      <c r="E6" s="884"/>
      <c r="F6" s="884"/>
      <c r="G6" s="884"/>
      <c r="H6" s="885"/>
      <c r="I6" s="884"/>
      <c r="J6" s="884"/>
      <c r="K6" s="884"/>
      <c r="L6" s="884"/>
      <c r="M6" s="357"/>
      <c r="N6" s="885"/>
      <c r="O6" s="884"/>
      <c r="P6" s="413"/>
      <c r="Q6" s="414"/>
      <c r="R6" s="423"/>
      <c r="S6" s="123"/>
    </row>
    <row r="7" spans="1:26" s="123" customFormat="1" ht="12.75">
      <c r="B7" s="1021" t="s">
        <v>171</v>
      </c>
      <c r="C7" s="887"/>
      <c r="D7" s="439"/>
      <c r="E7" s="320"/>
      <c r="F7" s="320"/>
      <c r="G7" s="320"/>
      <c r="H7" s="358"/>
      <c r="I7" s="320"/>
      <c r="J7" s="320"/>
      <c r="K7" s="320"/>
      <c r="L7" s="320"/>
      <c r="M7" s="372"/>
      <c r="N7" s="373"/>
      <c r="O7" s="321"/>
      <c r="P7" s="415"/>
      <c r="Q7" s="424"/>
      <c r="R7" s="425"/>
    </row>
    <row r="8" spans="1:26" s="123" customFormat="1" ht="12.75">
      <c r="B8" s="1022"/>
      <c r="C8" s="1864" t="s">
        <v>172</v>
      </c>
      <c r="D8" s="440" t="s">
        <v>173</v>
      </c>
      <c r="E8" s="323">
        <v>199466</v>
      </c>
      <c r="F8" s="323">
        <v>0</v>
      </c>
      <c r="G8" s="323">
        <v>89298</v>
      </c>
      <c r="H8" s="347">
        <v>0</v>
      </c>
      <c r="I8" s="323">
        <v>53988</v>
      </c>
      <c r="J8" s="323">
        <v>0</v>
      </c>
      <c r="K8" s="323">
        <v>50627</v>
      </c>
      <c r="L8" s="324">
        <v>0</v>
      </c>
      <c r="M8" s="359">
        <v>253454</v>
      </c>
      <c r="N8" s="347">
        <v>139925</v>
      </c>
      <c r="O8" s="325">
        <f>+E8/M8</f>
        <v>0.78699093326599701</v>
      </c>
      <c r="P8" s="417">
        <f>+G8/N8</f>
        <v>0.63818474182597817</v>
      </c>
      <c r="Q8" s="426">
        <v>240659</v>
      </c>
      <c r="R8" s="427">
        <v>134883</v>
      </c>
    </row>
    <row r="9" spans="1:26" s="123" customFormat="1" ht="12.75">
      <c r="B9" s="1023"/>
      <c r="C9" s="1864"/>
      <c r="D9" s="440" t="s">
        <v>174</v>
      </c>
      <c r="E9" s="323">
        <v>110516</v>
      </c>
      <c r="F9" s="323">
        <v>0</v>
      </c>
      <c r="G9" s="323">
        <v>39337</v>
      </c>
      <c r="H9" s="347">
        <v>0</v>
      </c>
      <c r="I9" s="323">
        <v>3765</v>
      </c>
      <c r="J9" s="323">
        <v>0</v>
      </c>
      <c r="K9" s="323">
        <v>3676</v>
      </c>
      <c r="L9" s="324">
        <v>0</v>
      </c>
      <c r="M9" s="359">
        <v>114281</v>
      </c>
      <c r="N9" s="347">
        <v>43013</v>
      </c>
      <c r="O9" s="325">
        <f t="shared" ref="O9:O11" si="0">+E9/M9</f>
        <v>0.96705489101425435</v>
      </c>
      <c r="P9" s="417">
        <f t="shared" ref="P9:P11" si="1">+G9/N9</f>
        <v>0.91453746541743197</v>
      </c>
      <c r="Q9" s="426">
        <v>113206</v>
      </c>
      <c r="R9" s="427">
        <v>42955</v>
      </c>
      <c r="Z9" s="125"/>
    </row>
    <row r="10" spans="1:26" s="123" customFormat="1">
      <c r="B10" s="1023"/>
      <c r="C10" s="1864"/>
      <c r="D10" s="440" t="s">
        <v>175</v>
      </c>
      <c r="E10" s="323">
        <v>57641</v>
      </c>
      <c r="F10" s="323">
        <v>0</v>
      </c>
      <c r="G10" s="323">
        <v>12320</v>
      </c>
      <c r="H10" s="347">
        <v>0</v>
      </c>
      <c r="I10" s="323">
        <v>2291</v>
      </c>
      <c r="J10" s="323">
        <v>0</v>
      </c>
      <c r="K10" s="323">
        <v>2278</v>
      </c>
      <c r="L10" s="324">
        <v>0</v>
      </c>
      <c r="M10" s="359">
        <v>59932</v>
      </c>
      <c r="N10" s="347">
        <v>14598</v>
      </c>
      <c r="O10" s="325">
        <f t="shared" si="0"/>
        <v>0.96177334312220519</v>
      </c>
      <c r="P10" s="417">
        <f t="shared" si="1"/>
        <v>0.84395122619536922</v>
      </c>
      <c r="Q10" s="426">
        <v>64061</v>
      </c>
      <c r="R10" s="427">
        <v>15175</v>
      </c>
      <c r="Z10" s="125"/>
    </row>
    <row r="11" spans="1:26" s="123" customFormat="1" ht="12.75">
      <c r="B11" s="1023"/>
      <c r="C11" s="1864"/>
      <c r="D11" s="441" t="s">
        <v>176</v>
      </c>
      <c r="E11" s="323">
        <v>367623</v>
      </c>
      <c r="F11" s="326">
        <v>0</v>
      </c>
      <c r="G11" s="323">
        <v>140955</v>
      </c>
      <c r="H11" s="360">
        <v>0</v>
      </c>
      <c r="I11" s="323">
        <v>60044</v>
      </c>
      <c r="J11" s="326">
        <v>0</v>
      </c>
      <c r="K11" s="323">
        <v>56581</v>
      </c>
      <c r="L11" s="326">
        <v>0</v>
      </c>
      <c r="M11" s="359">
        <v>427667</v>
      </c>
      <c r="N11" s="347">
        <v>197536</v>
      </c>
      <c r="O11" s="325">
        <f t="shared" si="0"/>
        <v>0.85960104473807897</v>
      </c>
      <c r="P11" s="417">
        <f t="shared" si="1"/>
        <v>0.71356613478049569</v>
      </c>
      <c r="Q11" s="416">
        <v>417926</v>
      </c>
      <c r="R11" s="428">
        <v>193013</v>
      </c>
      <c r="Z11" s="125"/>
    </row>
    <row r="12" spans="1:26" s="123" customFormat="1" ht="6" customHeight="1">
      <c r="B12" s="1023"/>
      <c r="C12" s="886"/>
      <c r="D12" s="440"/>
      <c r="E12" s="327"/>
      <c r="F12" s="327"/>
      <c r="G12" s="327"/>
      <c r="H12" s="361"/>
      <c r="I12" s="327"/>
      <c r="J12" s="327"/>
      <c r="K12" s="327"/>
      <c r="L12" s="328"/>
      <c r="M12" s="359"/>
      <c r="N12" s="347"/>
      <c r="O12" s="323"/>
      <c r="P12" s="418"/>
      <c r="Q12" s="426"/>
      <c r="R12" s="427"/>
    </row>
    <row r="13" spans="1:26" s="123" customFormat="1" ht="12.75">
      <c r="B13" s="1023"/>
      <c r="C13" s="1856" t="s">
        <v>177</v>
      </c>
      <c r="D13" s="440" t="s">
        <v>173</v>
      </c>
      <c r="E13" s="323">
        <v>16881</v>
      </c>
      <c r="F13" s="323">
        <v>0</v>
      </c>
      <c r="G13" s="323">
        <v>3348</v>
      </c>
      <c r="H13" s="347">
        <v>0</v>
      </c>
      <c r="I13" s="323">
        <v>4240</v>
      </c>
      <c r="J13" s="323">
        <v>0</v>
      </c>
      <c r="K13" s="323">
        <v>2994</v>
      </c>
      <c r="L13" s="324">
        <v>0</v>
      </c>
      <c r="M13" s="359">
        <v>21121</v>
      </c>
      <c r="N13" s="347">
        <v>6342</v>
      </c>
      <c r="O13" s="325">
        <f t="shared" ref="O13:O16" si="2">+E13/M13</f>
        <v>0.79925192935940537</v>
      </c>
      <c r="P13" s="417">
        <f t="shared" ref="P13:P16" si="3">+G13/N13</f>
        <v>0.52790917691579942</v>
      </c>
      <c r="Q13" s="426">
        <v>19173</v>
      </c>
      <c r="R13" s="427">
        <v>5612</v>
      </c>
    </row>
    <row r="14" spans="1:26" s="123" customFormat="1" ht="12.75">
      <c r="B14" s="1023"/>
      <c r="C14" s="1855"/>
      <c r="D14" s="440" t="s">
        <v>174</v>
      </c>
      <c r="E14" s="323">
        <v>4946</v>
      </c>
      <c r="F14" s="323">
        <v>0</v>
      </c>
      <c r="G14" s="323">
        <v>1054</v>
      </c>
      <c r="H14" s="347">
        <v>0</v>
      </c>
      <c r="I14" s="323">
        <v>41</v>
      </c>
      <c r="J14" s="323">
        <v>0</v>
      </c>
      <c r="K14" s="323">
        <v>40</v>
      </c>
      <c r="L14" s="324">
        <v>0</v>
      </c>
      <c r="M14" s="359">
        <v>4987</v>
      </c>
      <c r="N14" s="347">
        <v>1094</v>
      </c>
      <c r="O14" s="325">
        <f t="shared" si="2"/>
        <v>0.99177862442350107</v>
      </c>
      <c r="P14" s="417">
        <f t="shared" si="3"/>
        <v>0.96343692870201092</v>
      </c>
      <c r="Q14" s="426">
        <v>4863</v>
      </c>
      <c r="R14" s="427">
        <v>1071</v>
      </c>
    </row>
    <row r="15" spans="1:26" s="123" customFormat="1">
      <c r="B15" s="1023"/>
      <c r="C15" s="1855"/>
      <c r="D15" s="440" t="s">
        <v>175</v>
      </c>
      <c r="E15" s="323">
        <v>6582</v>
      </c>
      <c r="F15" s="323">
        <v>0</v>
      </c>
      <c r="G15" s="323">
        <v>670</v>
      </c>
      <c r="H15" s="347">
        <v>0</v>
      </c>
      <c r="I15" s="323">
        <v>5</v>
      </c>
      <c r="J15" s="323">
        <v>0</v>
      </c>
      <c r="K15" s="323">
        <v>4</v>
      </c>
      <c r="L15" s="324">
        <v>0</v>
      </c>
      <c r="M15" s="359">
        <v>6587</v>
      </c>
      <c r="N15" s="347">
        <v>674</v>
      </c>
      <c r="O15" s="325">
        <f t="shared" si="2"/>
        <v>0.99924092910277817</v>
      </c>
      <c r="P15" s="417">
        <f t="shared" si="3"/>
        <v>0.99406528189910981</v>
      </c>
      <c r="Q15" s="426">
        <v>8115</v>
      </c>
      <c r="R15" s="427">
        <v>795</v>
      </c>
    </row>
    <row r="16" spans="1:26" s="123" customFormat="1" ht="12.75">
      <c r="B16" s="1023"/>
      <c r="C16" s="1855"/>
      <c r="D16" s="441" t="s">
        <v>176</v>
      </c>
      <c r="E16" s="323">
        <v>28409</v>
      </c>
      <c r="F16" s="326">
        <v>0</v>
      </c>
      <c r="G16" s="323">
        <v>5072</v>
      </c>
      <c r="H16" s="360">
        <v>0</v>
      </c>
      <c r="I16" s="323">
        <v>4286</v>
      </c>
      <c r="J16" s="326">
        <v>0</v>
      </c>
      <c r="K16" s="323">
        <v>3038</v>
      </c>
      <c r="L16" s="326">
        <v>0</v>
      </c>
      <c r="M16" s="359">
        <v>32695</v>
      </c>
      <c r="N16" s="347">
        <v>8110</v>
      </c>
      <c r="O16" s="325">
        <f t="shared" si="2"/>
        <v>0.86890961920782994</v>
      </c>
      <c r="P16" s="417">
        <f t="shared" si="3"/>
        <v>0.62540073982737365</v>
      </c>
      <c r="Q16" s="416">
        <v>32151</v>
      </c>
      <c r="R16" s="428">
        <v>7478</v>
      </c>
    </row>
    <row r="17" spans="2:18" s="123" customFormat="1" ht="6.6" customHeight="1">
      <c r="B17" s="1023"/>
      <c r="C17" s="886"/>
      <c r="D17" s="440"/>
      <c r="E17" s="327"/>
      <c r="F17" s="327"/>
      <c r="G17" s="327"/>
      <c r="H17" s="361"/>
      <c r="I17" s="327"/>
      <c r="J17" s="327"/>
      <c r="K17" s="327"/>
      <c r="L17" s="328"/>
      <c r="M17" s="359"/>
      <c r="N17" s="347"/>
      <c r="O17" s="323"/>
      <c r="P17" s="418"/>
      <c r="Q17" s="426"/>
      <c r="R17" s="427"/>
    </row>
    <row r="18" spans="2:18" s="123" customFormat="1" ht="12.75">
      <c r="B18" s="1023"/>
      <c r="C18" s="1856" t="s">
        <v>178</v>
      </c>
      <c r="D18" s="440" t="s">
        <v>173</v>
      </c>
      <c r="E18" s="323">
        <v>158815</v>
      </c>
      <c r="F18" s="323">
        <v>0</v>
      </c>
      <c r="G18" s="323">
        <v>4092</v>
      </c>
      <c r="H18" s="347">
        <v>0</v>
      </c>
      <c r="I18" s="323">
        <v>8520</v>
      </c>
      <c r="J18" s="323">
        <v>0</v>
      </c>
      <c r="K18" s="323">
        <v>534</v>
      </c>
      <c r="L18" s="324">
        <v>0</v>
      </c>
      <c r="M18" s="359">
        <v>167335</v>
      </c>
      <c r="N18" s="347">
        <v>4626</v>
      </c>
      <c r="O18" s="325">
        <f t="shared" ref="O18:O21" si="4">+E18/M18</f>
        <v>0.94908417246840171</v>
      </c>
      <c r="P18" s="417">
        <f t="shared" ref="P18:P21" si="5">+G18/N18</f>
        <v>0.88456549935149154</v>
      </c>
      <c r="Q18" s="426">
        <v>161225</v>
      </c>
      <c r="R18" s="427">
        <v>4690</v>
      </c>
    </row>
    <row r="19" spans="2:18" s="123" customFormat="1" ht="12.75">
      <c r="B19" s="1024"/>
      <c r="C19" s="1855"/>
      <c r="D19" s="440" t="s">
        <v>174</v>
      </c>
      <c r="E19" s="323">
        <v>1433</v>
      </c>
      <c r="F19" s="323">
        <v>0</v>
      </c>
      <c r="G19" s="323">
        <v>63</v>
      </c>
      <c r="H19" s="347">
        <v>0</v>
      </c>
      <c r="I19" s="323">
        <v>0</v>
      </c>
      <c r="J19" s="329">
        <v>0</v>
      </c>
      <c r="K19" s="323">
        <v>0</v>
      </c>
      <c r="L19" s="324">
        <v>0</v>
      </c>
      <c r="M19" s="359">
        <v>1433</v>
      </c>
      <c r="N19" s="347">
        <v>63</v>
      </c>
      <c r="O19" s="325">
        <f t="shared" si="4"/>
        <v>1</v>
      </c>
      <c r="P19" s="417">
        <f t="shared" si="5"/>
        <v>1</v>
      </c>
      <c r="Q19" s="426">
        <v>901</v>
      </c>
      <c r="R19" s="427">
        <v>86</v>
      </c>
    </row>
    <row r="20" spans="2:18" s="123" customFormat="1">
      <c r="B20" s="1023"/>
      <c r="C20" s="1855"/>
      <c r="D20" s="440" t="s">
        <v>175</v>
      </c>
      <c r="E20" s="323">
        <v>1821</v>
      </c>
      <c r="F20" s="323">
        <v>0</v>
      </c>
      <c r="G20" s="323">
        <v>40</v>
      </c>
      <c r="H20" s="347">
        <v>0</v>
      </c>
      <c r="I20" s="323">
        <v>15</v>
      </c>
      <c r="J20" s="329">
        <v>0</v>
      </c>
      <c r="K20" s="323">
        <v>16</v>
      </c>
      <c r="L20" s="324">
        <v>0</v>
      </c>
      <c r="M20" s="359">
        <v>1836</v>
      </c>
      <c r="N20" s="347">
        <v>56</v>
      </c>
      <c r="O20" s="325">
        <f t="shared" si="4"/>
        <v>0.99183006535947715</v>
      </c>
      <c r="P20" s="417">
        <f t="shared" si="5"/>
        <v>0.7142857142857143</v>
      </c>
      <c r="Q20" s="426">
        <v>2160</v>
      </c>
      <c r="R20" s="427">
        <v>26</v>
      </c>
    </row>
    <row r="21" spans="2:18" s="123" customFormat="1" ht="12.75">
      <c r="B21" s="1023"/>
      <c r="C21" s="1855"/>
      <c r="D21" s="441" t="s">
        <v>176</v>
      </c>
      <c r="E21" s="323">
        <v>162069</v>
      </c>
      <c r="F21" s="326">
        <v>0</v>
      </c>
      <c r="G21" s="323">
        <v>4195</v>
      </c>
      <c r="H21" s="360">
        <v>0</v>
      </c>
      <c r="I21" s="323">
        <v>8535</v>
      </c>
      <c r="J21" s="326">
        <v>0</v>
      </c>
      <c r="K21" s="323">
        <v>550</v>
      </c>
      <c r="L21" s="326">
        <v>0</v>
      </c>
      <c r="M21" s="359">
        <v>170604</v>
      </c>
      <c r="N21" s="347">
        <v>4745</v>
      </c>
      <c r="O21" s="325">
        <f t="shared" si="4"/>
        <v>0.94997186466905814</v>
      </c>
      <c r="P21" s="417">
        <f t="shared" si="5"/>
        <v>0.8840885142255005</v>
      </c>
      <c r="Q21" s="416">
        <v>164286</v>
      </c>
      <c r="R21" s="428">
        <v>4802</v>
      </c>
    </row>
    <row r="22" spans="2:18" s="123" customFormat="1" ht="3" customHeight="1">
      <c r="B22" s="1023"/>
      <c r="C22" s="449"/>
      <c r="D22" s="450"/>
      <c r="E22" s="346"/>
      <c r="F22" s="346"/>
      <c r="G22" s="346"/>
      <c r="H22" s="364"/>
      <c r="I22" s="346"/>
      <c r="J22" s="346"/>
      <c r="K22" s="346"/>
      <c r="L22" s="346"/>
      <c r="M22" s="363"/>
      <c r="N22" s="369"/>
      <c r="O22" s="345"/>
      <c r="P22" s="422"/>
      <c r="Q22" s="435"/>
      <c r="R22" s="436"/>
    </row>
    <row r="23" spans="2:18" s="123" customFormat="1" ht="12.75">
      <c r="B23" s="1025"/>
      <c r="C23" s="1861" t="s">
        <v>179</v>
      </c>
      <c r="D23" s="451" t="s">
        <v>173</v>
      </c>
      <c r="E23" s="452">
        <v>375162</v>
      </c>
      <c r="F23" s="452">
        <v>0</v>
      </c>
      <c r="G23" s="452">
        <v>96738</v>
      </c>
      <c r="H23" s="453">
        <v>0</v>
      </c>
      <c r="I23" s="452">
        <v>66748</v>
      </c>
      <c r="J23" s="452">
        <v>0</v>
      </c>
      <c r="K23" s="452">
        <v>54155</v>
      </c>
      <c r="L23" s="454">
        <v>0</v>
      </c>
      <c r="M23" s="455">
        <v>441910</v>
      </c>
      <c r="N23" s="453">
        <v>150893</v>
      </c>
      <c r="O23" s="456"/>
      <c r="P23" s="457"/>
      <c r="Q23" s="458">
        <v>421057</v>
      </c>
      <c r="R23" s="459">
        <v>145185</v>
      </c>
    </row>
    <row r="24" spans="2:18" s="123" customFormat="1" ht="12.75">
      <c r="B24" s="1023"/>
      <c r="C24" s="1862"/>
      <c r="D24" s="440" t="s">
        <v>174</v>
      </c>
      <c r="E24" s="323">
        <v>116895</v>
      </c>
      <c r="F24" s="323">
        <v>0</v>
      </c>
      <c r="G24" s="323">
        <v>40454</v>
      </c>
      <c r="H24" s="347">
        <v>0</v>
      </c>
      <c r="I24" s="323">
        <v>3806</v>
      </c>
      <c r="J24" s="323">
        <v>0</v>
      </c>
      <c r="K24" s="323">
        <v>3716</v>
      </c>
      <c r="L24" s="324">
        <v>0</v>
      </c>
      <c r="M24" s="359">
        <v>120701</v>
      </c>
      <c r="N24" s="347">
        <v>44170</v>
      </c>
      <c r="O24" s="325"/>
      <c r="P24" s="417"/>
      <c r="Q24" s="426">
        <v>118970</v>
      </c>
      <c r="R24" s="427">
        <v>44112</v>
      </c>
    </row>
    <row r="25" spans="2:18" s="123" customFormat="1">
      <c r="B25" s="1023"/>
      <c r="C25" s="1862"/>
      <c r="D25" s="440" t="s">
        <v>175</v>
      </c>
      <c r="E25" s="323">
        <v>66044</v>
      </c>
      <c r="F25" s="323">
        <v>0</v>
      </c>
      <c r="G25" s="323">
        <v>13030</v>
      </c>
      <c r="H25" s="347">
        <v>0</v>
      </c>
      <c r="I25" s="323">
        <v>2311</v>
      </c>
      <c r="J25" s="323">
        <v>0</v>
      </c>
      <c r="K25" s="323">
        <v>2298</v>
      </c>
      <c r="L25" s="324">
        <v>0</v>
      </c>
      <c r="M25" s="359">
        <v>68355</v>
      </c>
      <c r="N25" s="347">
        <v>15328</v>
      </c>
      <c r="O25" s="325"/>
      <c r="P25" s="417"/>
      <c r="Q25" s="426">
        <v>74336</v>
      </c>
      <c r="R25" s="427">
        <v>15996</v>
      </c>
    </row>
    <row r="26" spans="2:18" s="123" customFormat="1" ht="12.75">
      <c r="B26" s="1026"/>
      <c r="C26" s="1863"/>
      <c r="D26" s="460" t="s">
        <v>176</v>
      </c>
      <c r="E26" s="461">
        <v>558101</v>
      </c>
      <c r="F26" s="462">
        <v>0</v>
      </c>
      <c r="G26" s="461">
        <v>150222</v>
      </c>
      <c r="H26" s="463">
        <v>0</v>
      </c>
      <c r="I26" s="461">
        <v>72865</v>
      </c>
      <c r="J26" s="461">
        <v>0</v>
      </c>
      <c r="K26" s="461">
        <v>60169</v>
      </c>
      <c r="L26" s="462">
        <v>0</v>
      </c>
      <c r="M26" s="464">
        <v>630966</v>
      </c>
      <c r="N26" s="465">
        <v>210391</v>
      </c>
      <c r="O26" s="466"/>
      <c r="P26" s="467"/>
      <c r="Q26" s="468">
        <v>614363</v>
      </c>
      <c r="R26" s="469">
        <v>205293</v>
      </c>
    </row>
    <row r="27" spans="2:18" s="123" customFormat="1" ht="4.5" customHeight="1">
      <c r="B27" s="1027"/>
      <c r="C27" s="341"/>
      <c r="D27" s="442"/>
      <c r="E27" s="342"/>
      <c r="F27" s="342"/>
      <c r="G27" s="342"/>
      <c r="H27" s="365"/>
      <c r="I27" s="343"/>
      <c r="J27" s="343"/>
      <c r="K27" s="343"/>
      <c r="L27" s="343"/>
      <c r="M27" s="370"/>
      <c r="N27" s="371"/>
      <c r="O27" s="343"/>
      <c r="P27" s="419"/>
      <c r="Q27" s="429"/>
      <c r="R27" s="430"/>
    </row>
    <row r="28" spans="2:18" s="123" customFormat="1" ht="12.75">
      <c r="B28" s="1028" t="s">
        <v>180</v>
      </c>
      <c r="C28" s="889"/>
      <c r="D28" s="443"/>
      <c r="E28" s="326"/>
      <c r="F28" s="326"/>
      <c r="G28" s="323"/>
      <c r="H28" s="360"/>
      <c r="I28" s="323"/>
      <c r="J28" s="323"/>
      <c r="K28" s="323"/>
      <c r="L28" s="323"/>
      <c r="M28" s="359"/>
      <c r="N28" s="347"/>
      <c r="O28" s="323"/>
      <c r="P28" s="418"/>
      <c r="Q28" s="426"/>
      <c r="R28" s="427"/>
    </row>
    <row r="29" spans="2:18" s="123" customFormat="1" ht="12.75">
      <c r="B29" s="1023"/>
      <c r="C29" s="1856" t="s">
        <v>181</v>
      </c>
      <c r="D29" s="440" t="s">
        <v>173</v>
      </c>
      <c r="E29" s="323">
        <v>274069</v>
      </c>
      <c r="F29" s="330"/>
      <c r="G29" s="323">
        <v>22617</v>
      </c>
      <c r="H29" s="366"/>
      <c r="I29" s="323">
        <v>60314</v>
      </c>
      <c r="J29" s="330"/>
      <c r="K29" s="323">
        <v>24196</v>
      </c>
      <c r="L29" s="331"/>
      <c r="M29" s="359">
        <v>334383</v>
      </c>
      <c r="N29" s="347">
        <v>46813</v>
      </c>
      <c r="O29" s="325">
        <f t="shared" ref="O29:O31" si="6">+E29/M29</f>
        <v>0.81962599773313838</v>
      </c>
      <c r="P29" s="417">
        <f t="shared" ref="P29:P31" si="7">+G29/N29</f>
        <v>0.48313502659517654</v>
      </c>
      <c r="Q29" s="426">
        <v>327816</v>
      </c>
      <c r="R29" s="427">
        <v>43034</v>
      </c>
    </row>
    <row r="30" spans="2:18" s="123" customFormat="1" ht="12.75">
      <c r="B30" s="1023"/>
      <c r="C30" s="1855"/>
      <c r="D30" s="440" t="s">
        <v>174</v>
      </c>
      <c r="E30" s="323">
        <v>0</v>
      </c>
      <c r="F30" s="323"/>
      <c r="G30" s="323">
        <v>0</v>
      </c>
      <c r="H30" s="347"/>
      <c r="I30" s="323">
        <v>0</v>
      </c>
      <c r="J30" s="329"/>
      <c r="K30" s="323">
        <v>0</v>
      </c>
      <c r="L30" s="332"/>
      <c r="M30" s="359">
        <v>0</v>
      </c>
      <c r="N30" s="347">
        <v>0</v>
      </c>
      <c r="O30" s="325"/>
      <c r="P30" s="417"/>
      <c r="Q30" s="426">
        <v>0</v>
      </c>
      <c r="R30" s="427">
        <v>0</v>
      </c>
    </row>
    <row r="31" spans="2:18" s="123" customFormat="1" ht="12.75">
      <c r="B31" s="1023"/>
      <c r="C31" s="1855"/>
      <c r="D31" s="443" t="s">
        <v>176</v>
      </c>
      <c r="E31" s="323">
        <v>274069</v>
      </c>
      <c r="F31" s="330"/>
      <c r="G31" s="323">
        <v>22617</v>
      </c>
      <c r="H31" s="366"/>
      <c r="I31" s="323">
        <v>60314</v>
      </c>
      <c r="J31" s="330"/>
      <c r="K31" s="323">
        <v>24196</v>
      </c>
      <c r="L31" s="330"/>
      <c r="M31" s="359">
        <v>334383</v>
      </c>
      <c r="N31" s="347">
        <v>46813</v>
      </c>
      <c r="O31" s="325">
        <f t="shared" si="6"/>
        <v>0.81962599773313838</v>
      </c>
      <c r="P31" s="417">
        <f t="shared" si="7"/>
        <v>0.48313502659517654</v>
      </c>
      <c r="Q31" s="416">
        <v>327816</v>
      </c>
      <c r="R31" s="428">
        <v>43034</v>
      </c>
    </row>
    <row r="32" spans="2:18" s="123" customFormat="1" ht="4.5" customHeight="1">
      <c r="B32" s="1023"/>
      <c r="C32" s="886"/>
      <c r="D32" s="440"/>
      <c r="E32" s="333"/>
      <c r="F32" s="333"/>
      <c r="G32" s="333"/>
      <c r="H32" s="368"/>
      <c r="I32" s="333"/>
      <c r="J32" s="330"/>
      <c r="K32" s="333"/>
      <c r="L32" s="330"/>
      <c r="M32" s="367"/>
      <c r="N32" s="368"/>
      <c r="O32" s="333"/>
      <c r="P32" s="420"/>
      <c r="Q32" s="431"/>
      <c r="R32" s="432"/>
    </row>
    <row r="33" spans="2:18" s="123" customFormat="1" ht="12.75">
      <c r="B33" s="1023"/>
      <c r="C33" s="1853" t="s">
        <v>182</v>
      </c>
      <c r="D33" s="440" t="s">
        <v>173</v>
      </c>
      <c r="E33" s="323">
        <v>20985</v>
      </c>
      <c r="F33" s="330"/>
      <c r="G33" s="323">
        <v>3184</v>
      </c>
      <c r="H33" s="366"/>
      <c r="I33" s="323">
        <v>0</v>
      </c>
      <c r="J33" s="330"/>
      <c r="K33" s="323">
        <v>0</v>
      </c>
      <c r="L33" s="330"/>
      <c r="M33" s="359">
        <v>20985</v>
      </c>
      <c r="N33" s="347">
        <v>3184</v>
      </c>
      <c r="O33" s="325">
        <f t="shared" ref="O33:O35" si="8">+E33/M33</f>
        <v>1</v>
      </c>
      <c r="P33" s="417">
        <f t="shared" ref="P33:P35" si="9">+G33/N33</f>
        <v>1</v>
      </c>
      <c r="Q33" s="426">
        <v>20363</v>
      </c>
      <c r="R33" s="427">
        <v>3078</v>
      </c>
    </row>
    <row r="34" spans="2:18" s="123" customFormat="1" ht="12.75">
      <c r="B34" s="1023"/>
      <c r="C34" s="1853"/>
      <c r="D34" s="440" t="s">
        <v>174</v>
      </c>
      <c r="E34" s="323">
        <v>21458</v>
      </c>
      <c r="F34" s="330"/>
      <c r="G34" s="323">
        <v>1056</v>
      </c>
      <c r="H34" s="366"/>
      <c r="I34" s="323">
        <v>0</v>
      </c>
      <c r="J34" s="330"/>
      <c r="K34" s="323">
        <v>0</v>
      </c>
      <c r="L34" s="330"/>
      <c r="M34" s="359">
        <v>21458</v>
      </c>
      <c r="N34" s="347">
        <v>1056</v>
      </c>
      <c r="O34" s="325">
        <f t="shared" si="8"/>
        <v>1</v>
      </c>
      <c r="P34" s="417">
        <f t="shared" si="9"/>
        <v>1</v>
      </c>
      <c r="Q34" s="426">
        <v>20809</v>
      </c>
      <c r="R34" s="427">
        <v>981</v>
      </c>
    </row>
    <row r="35" spans="2:18" s="123" customFormat="1" ht="12.75">
      <c r="B35" s="1023"/>
      <c r="C35" s="1855"/>
      <c r="D35" s="443" t="s">
        <v>176</v>
      </c>
      <c r="E35" s="323">
        <v>42443</v>
      </c>
      <c r="F35" s="330"/>
      <c r="G35" s="323">
        <v>4240</v>
      </c>
      <c r="H35" s="366"/>
      <c r="I35" s="323">
        <v>0</v>
      </c>
      <c r="J35" s="330"/>
      <c r="K35" s="323">
        <v>0</v>
      </c>
      <c r="L35" s="330"/>
      <c r="M35" s="359">
        <v>42443</v>
      </c>
      <c r="N35" s="347">
        <v>4240</v>
      </c>
      <c r="O35" s="325">
        <f t="shared" si="8"/>
        <v>1</v>
      </c>
      <c r="P35" s="417">
        <f t="shared" si="9"/>
        <v>1</v>
      </c>
      <c r="Q35" s="416">
        <v>41172</v>
      </c>
      <c r="R35" s="428">
        <v>4059</v>
      </c>
    </row>
    <row r="36" spans="2:18" s="123" customFormat="1" ht="4.5" customHeight="1">
      <c r="B36" s="1023"/>
      <c r="C36" s="886"/>
      <c r="D36" s="440"/>
      <c r="E36" s="326"/>
      <c r="F36" s="326"/>
      <c r="G36" s="326"/>
      <c r="H36" s="360"/>
      <c r="I36" s="326"/>
      <c r="J36" s="330"/>
      <c r="K36" s="326"/>
      <c r="L36" s="330"/>
      <c r="M36" s="362"/>
      <c r="N36" s="360"/>
      <c r="O36" s="326"/>
      <c r="P36" s="421"/>
      <c r="Q36" s="433"/>
      <c r="R36" s="434"/>
    </row>
    <row r="37" spans="2:18" s="123" customFormat="1" ht="12.75">
      <c r="B37" s="1023"/>
      <c r="C37" s="1853" t="s">
        <v>183</v>
      </c>
      <c r="D37" s="440" t="s">
        <v>173</v>
      </c>
      <c r="E37" s="323">
        <v>15165</v>
      </c>
      <c r="F37" s="330"/>
      <c r="G37" s="323">
        <v>8472</v>
      </c>
      <c r="H37" s="366"/>
      <c r="I37" s="323">
        <v>0</v>
      </c>
      <c r="J37" s="330"/>
      <c r="K37" s="323">
        <v>0</v>
      </c>
      <c r="L37" s="330"/>
      <c r="M37" s="359">
        <v>15165</v>
      </c>
      <c r="N37" s="347">
        <v>8472</v>
      </c>
      <c r="O37" s="325">
        <f t="shared" ref="O37:O39" si="10">+E37/M37</f>
        <v>1</v>
      </c>
      <c r="P37" s="417">
        <f t="shared" ref="P37:P39" si="11">+G37/N37</f>
        <v>1</v>
      </c>
      <c r="Q37" s="426">
        <v>14863</v>
      </c>
      <c r="R37" s="427">
        <v>8650</v>
      </c>
    </row>
    <row r="38" spans="2:18" s="123" customFormat="1" ht="12.75">
      <c r="B38" s="1023"/>
      <c r="C38" s="1854"/>
      <c r="D38" s="440" t="s">
        <v>174</v>
      </c>
      <c r="E38" s="323">
        <v>29156</v>
      </c>
      <c r="F38" s="330"/>
      <c r="G38" s="323">
        <v>3334</v>
      </c>
      <c r="H38" s="366"/>
      <c r="I38" s="323">
        <v>0</v>
      </c>
      <c r="J38" s="330"/>
      <c r="K38" s="323">
        <v>0</v>
      </c>
      <c r="L38" s="330"/>
      <c r="M38" s="359">
        <v>29156</v>
      </c>
      <c r="N38" s="347">
        <v>3334</v>
      </c>
      <c r="O38" s="325">
        <f t="shared" si="10"/>
        <v>1</v>
      </c>
      <c r="P38" s="417">
        <f t="shared" si="11"/>
        <v>1</v>
      </c>
      <c r="Q38" s="426">
        <v>28507</v>
      </c>
      <c r="R38" s="427">
        <v>3274</v>
      </c>
    </row>
    <row r="39" spans="2:18" s="123" customFormat="1" ht="12.75">
      <c r="B39" s="1023"/>
      <c r="C39" s="1855"/>
      <c r="D39" s="443" t="s">
        <v>176</v>
      </c>
      <c r="E39" s="323">
        <v>44321</v>
      </c>
      <c r="F39" s="330"/>
      <c r="G39" s="323">
        <v>11806</v>
      </c>
      <c r="H39" s="366"/>
      <c r="I39" s="323">
        <v>0</v>
      </c>
      <c r="J39" s="330"/>
      <c r="K39" s="323">
        <v>0</v>
      </c>
      <c r="L39" s="330"/>
      <c r="M39" s="359">
        <v>44321</v>
      </c>
      <c r="N39" s="347">
        <v>11806</v>
      </c>
      <c r="O39" s="325">
        <f t="shared" si="10"/>
        <v>1</v>
      </c>
      <c r="P39" s="417">
        <f t="shared" si="11"/>
        <v>1</v>
      </c>
      <c r="Q39" s="416">
        <v>43370</v>
      </c>
      <c r="R39" s="428">
        <v>11924</v>
      </c>
    </row>
    <row r="40" spans="2:18" s="123" customFormat="1" ht="3.6" customHeight="1">
      <c r="B40" s="1023"/>
      <c r="C40" s="886"/>
      <c r="D40" s="440"/>
      <c r="E40" s="326"/>
      <c r="F40" s="326"/>
      <c r="G40" s="326"/>
      <c r="H40" s="360"/>
      <c r="I40" s="326"/>
      <c r="J40" s="330"/>
      <c r="K40" s="326"/>
      <c r="L40" s="330"/>
      <c r="M40" s="362"/>
      <c r="N40" s="360"/>
      <c r="O40" s="326"/>
      <c r="P40" s="421"/>
      <c r="Q40" s="433"/>
      <c r="R40" s="434"/>
    </row>
    <row r="41" spans="2:18" s="123" customFormat="1" ht="12.75">
      <c r="B41" s="1023"/>
      <c r="C41" s="1856" t="s">
        <v>184</v>
      </c>
      <c r="D41" s="440" t="s">
        <v>173</v>
      </c>
      <c r="E41" s="323">
        <v>32445</v>
      </c>
      <c r="F41" s="330"/>
      <c r="G41" s="323">
        <v>18239</v>
      </c>
      <c r="H41" s="366"/>
      <c r="I41" s="323">
        <v>39107</v>
      </c>
      <c r="J41" s="331"/>
      <c r="K41" s="323">
        <v>28880</v>
      </c>
      <c r="L41" s="331"/>
      <c r="M41" s="359">
        <v>71552</v>
      </c>
      <c r="N41" s="347">
        <v>47119</v>
      </c>
      <c r="O41" s="325">
        <f t="shared" ref="O41:O43" si="12">+E41/M41</f>
        <v>0.45344644454382826</v>
      </c>
      <c r="P41" s="417">
        <f t="shared" ref="P41:P43" si="13">+G41/N41</f>
        <v>0.38708376663341754</v>
      </c>
      <c r="Q41" s="426">
        <v>70238</v>
      </c>
      <c r="R41" s="427">
        <v>46123</v>
      </c>
    </row>
    <row r="42" spans="2:18" s="123" customFormat="1" ht="12.75">
      <c r="B42" s="1023"/>
      <c r="C42" s="1856"/>
      <c r="D42" s="440" t="s">
        <v>174</v>
      </c>
      <c r="E42" s="323">
        <v>3707</v>
      </c>
      <c r="F42" s="330"/>
      <c r="G42" s="323">
        <v>1708</v>
      </c>
      <c r="H42" s="366"/>
      <c r="I42" s="323">
        <v>0</v>
      </c>
      <c r="J42" s="329"/>
      <c r="K42" s="323">
        <v>0</v>
      </c>
      <c r="L42" s="332"/>
      <c r="M42" s="359">
        <v>3707</v>
      </c>
      <c r="N42" s="347">
        <v>1708</v>
      </c>
      <c r="O42" s="325">
        <f t="shared" si="12"/>
        <v>1</v>
      </c>
      <c r="P42" s="417">
        <f t="shared" si="13"/>
        <v>1</v>
      </c>
      <c r="Q42" s="426">
        <v>3678</v>
      </c>
      <c r="R42" s="427">
        <v>1700</v>
      </c>
    </row>
    <row r="43" spans="2:18" s="123" customFormat="1" ht="12.75">
      <c r="B43" s="1023"/>
      <c r="C43" s="1856"/>
      <c r="D43" s="441" t="s">
        <v>176</v>
      </c>
      <c r="E43" s="323">
        <v>36152</v>
      </c>
      <c r="F43" s="330"/>
      <c r="G43" s="323">
        <v>19947</v>
      </c>
      <c r="H43" s="366"/>
      <c r="I43" s="323">
        <v>39107</v>
      </c>
      <c r="J43" s="330"/>
      <c r="K43" s="323">
        <v>28880</v>
      </c>
      <c r="L43" s="330"/>
      <c r="M43" s="359">
        <v>75259</v>
      </c>
      <c r="N43" s="347">
        <v>48827</v>
      </c>
      <c r="O43" s="325">
        <f t="shared" si="12"/>
        <v>0.4803677965426062</v>
      </c>
      <c r="P43" s="417">
        <f t="shared" si="13"/>
        <v>0.40852397239232391</v>
      </c>
      <c r="Q43" s="416">
        <v>73916</v>
      </c>
      <c r="R43" s="428">
        <v>47823</v>
      </c>
    </row>
    <row r="44" spans="2:18" s="123" customFormat="1" ht="6" customHeight="1">
      <c r="B44" s="1023"/>
      <c r="C44" s="449"/>
      <c r="D44" s="450"/>
      <c r="E44" s="346"/>
      <c r="F44" s="346"/>
      <c r="G44" s="346"/>
      <c r="H44" s="364"/>
      <c r="I44" s="346"/>
      <c r="J44" s="346"/>
      <c r="K44" s="346"/>
      <c r="L44" s="470"/>
      <c r="M44" s="471"/>
      <c r="N44" s="364"/>
      <c r="O44" s="346"/>
      <c r="P44" s="472"/>
      <c r="Q44" s="473"/>
      <c r="R44" s="474"/>
    </row>
    <row r="45" spans="2:18" s="123" customFormat="1" ht="12.75">
      <c r="B45" s="1025"/>
      <c r="C45" s="1857" t="s">
        <v>185</v>
      </c>
      <c r="D45" s="451" t="s">
        <v>173</v>
      </c>
      <c r="E45" s="452">
        <v>342664</v>
      </c>
      <c r="F45" s="477"/>
      <c r="G45" s="452">
        <v>52512</v>
      </c>
      <c r="H45" s="478"/>
      <c r="I45" s="452">
        <v>99421</v>
      </c>
      <c r="J45" s="477"/>
      <c r="K45" s="452">
        <v>53076</v>
      </c>
      <c r="L45" s="479"/>
      <c r="M45" s="455">
        <v>442085</v>
      </c>
      <c r="N45" s="453">
        <v>105588</v>
      </c>
      <c r="O45" s="456"/>
      <c r="P45" s="457"/>
      <c r="Q45" s="458">
        <v>433280</v>
      </c>
      <c r="R45" s="459">
        <v>100885</v>
      </c>
    </row>
    <row r="46" spans="2:18" s="123" customFormat="1" ht="12.75">
      <c r="B46" s="1023"/>
      <c r="C46" s="1858"/>
      <c r="D46" s="440" t="s">
        <v>174</v>
      </c>
      <c r="E46" s="323">
        <v>54321</v>
      </c>
      <c r="F46" s="330"/>
      <c r="G46" s="323">
        <v>6098</v>
      </c>
      <c r="H46" s="366"/>
      <c r="I46" s="323">
        <v>0</v>
      </c>
      <c r="J46" s="329"/>
      <c r="K46" s="323">
        <v>0</v>
      </c>
      <c r="L46" s="331"/>
      <c r="M46" s="359">
        <v>54321</v>
      </c>
      <c r="N46" s="347">
        <v>6098</v>
      </c>
      <c r="O46" s="325"/>
      <c r="P46" s="417"/>
      <c r="Q46" s="426">
        <v>52994</v>
      </c>
      <c r="R46" s="427">
        <v>5955</v>
      </c>
    </row>
    <row r="47" spans="2:18" s="123" customFormat="1" ht="12.75">
      <c r="B47" s="1026"/>
      <c r="C47" s="1859"/>
      <c r="D47" s="460" t="s">
        <v>176</v>
      </c>
      <c r="E47" s="461">
        <v>396985</v>
      </c>
      <c r="F47" s="480"/>
      <c r="G47" s="461">
        <v>58610</v>
      </c>
      <c r="H47" s="481"/>
      <c r="I47" s="461">
        <v>99421</v>
      </c>
      <c r="J47" s="480"/>
      <c r="K47" s="461">
        <v>53076</v>
      </c>
      <c r="L47" s="480"/>
      <c r="M47" s="464">
        <v>496406</v>
      </c>
      <c r="N47" s="465">
        <v>111686</v>
      </c>
      <c r="O47" s="466"/>
      <c r="P47" s="467"/>
      <c r="Q47" s="468">
        <v>486274</v>
      </c>
      <c r="R47" s="469">
        <v>106840</v>
      </c>
    </row>
    <row r="48" spans="2:18" s="123" customFormat="1" ht="4.3499999999999996" customHeight="1">
      <c r="B48" s="1027"/>
      <c r="C48" s="475"/>
      <c r="D48" s="476"/>
      <c r="E48" s="342"/>
      <c r="F48" s="342"/>
      <c r="G48" s="342"/>
      <c r="H48" s="365"/>
      <c r="I48" s="342"/>
      <c r="J48" s="342"/>
      <c r="K48" s="342"/>
      <c r="L48" s="342"/>
      <c r="M48" s="370"/>
      <c r="N48" s="371"/>
      <c r="O48" s="343"/>
      <c r="P48" s="419"/>
      <c r="Q48" s="429"/>
      <c r="R48" s="430"/>
    </row>
    <row r="49" spans="2:18" s="123" customFormat="1" ht="12.75">
      <c r="B49" s="1029" t="s">
        <v>186</v>
      </c>
      <c r="C49" s="887"/>
      <c r="D49" s="439"/>
      <c r="E49" s="323">
        <v>17205</v>
      </c>
      <c r="F49" s="330"/>
      <c r="G49" s="323">
        <v>3317</v>
      </c>
      <c r="H49" s="366"/>
      <c r="I49" s="323">
        <v>4020</v>
      </c>
      <c r="J49" s="330"/>
      <c r="K49" s="323">
        <v>1309</v>
      </c>
      <c r="L49" s="331"/>
      <c r="M49" s="359">
        <v>21225</v>
      </c>
      <c r="N49" s="347">
        <v>4626</v>
      </c>
      <c r="O49" s="325">
        <f t="shared" ref="O49:O50" si="14">+E49/M49</f>
        <v>0.81060070671378093</v>
      </c>
      <c r="P49" s="417">
        <f t="shared" ref="P49:P50" si="15">+G49/N49</f>
        <v>0.71703415477734544</v>
      </c>
      <c r="Q49" s="426">
        <v>21683</v>
      </c>
      <c r="R49" s="427">
        <v>4629</v>
      </c>
    </row>
    <row r="50" spans="2:18" s="123" customFormat="1" ht="12.75">
      <c r="B50" s="1029" t="s">
        <v>187</v>
      </c>
      <c r="C50" s="887"/>
      <c r="D50" s="439"/>
      <c r="E50" s="323">
        <v>27262</v>
      </c>
      <c r="F50" s="330"/>
      <c r="G50" s="323">
        <v>5552</v>
      </c>
      <c r="H50" s="366"/>
      <c r="I50" s="323">
        <v>1440</v>
      </c>
      <c r="J50" s="329"/>
      <c r="K50" s="323">
        <v>1424</v>
      </c>
      <c r="L50" s="331"/>
      <c r="M50" s="359">
        <v>28702</v>
      </c>
      <c r="N50" s="347">
        <v>6976</v>
      </c>
      <c r="O50" s="325">
        <f t="shared" si="14"/>
        <v>0.94982928018953383</v>
      </c>
      <c r="P50" s="417">
        <f t="shared" si="15"/>
        <v>0.79587155963302747</v>
      </c>
      <c r="Q50" s="426">
        <v>25312</v>
      </c>
      <c r="R50" s="427">
        <v>6565</v>
      </c>
    </row>
    <row r="51" spans="2:18" s="123" customFormat="1" ht="12.75">
      <c r="B51" s="1029" t="s">
        <v>188</v>
      </c>
      <c r="C51" s="887"/>
      <c r="D51" s="439"/>
      <c r="E51" s="323">
        <v>0</v>
      </c>
      <c r="F51" s="330"/>
      <c r="G51" s="323">
        <v>5919</v>
      </c>
      <c r="H51" s="366"/>
      <c r="I51" s="323">
        <v>0</v>
      </c>
      <c r="J51" s="330"/>
      <c r="K51" s="323">
        <v>0</v>
      </c>
      <c r="L51" s="331"/>
      <c r="M51" s="359">
        <v>0</v>
      </c>
      <c r="N51" s="347">
        <v>5919</v>
      </c>
      <c r="O51" s="323"/>
      <c r="P51" s="418"/>
      <c r="Q51" s="426">
        <v>0</v>
      </c>
      <c r="R51" s="427">
        <v>4312</v>
      </c>
    </row>
    <row r="52" spans="2:18" s="123" customFormat="1" ht="2.1" customHeight="1">
      <c r="B52" s="1030"/>
      <c r="C52" s="348"/>
      <c r="D52" s="444"/>
      <c r="E52" s="345"/>
      <c r="F52" s="345"/>
      <c r="G52" s="345"/>
      <c r="H52" s="369"/>
      <c r="I52" s="345"/>
      <c r="J52" s="345"/>
      <c r="K52" s="345"/>
      <c r="L52" s="349"/>
      <c r="M52" s="363"/>
      <c r="N52" s="369"/>
      <c r="O52" s="345"/>
      <c r="P52" s="422"/>
      <c r="Q52" s="435"/>
      <c r="R52" s="436"/>
    </row>
    <row r="53" spans="2:18" s="125" customFormat="1" ht="12.75">
      <c r="B53" s="1031" t="s">
        <v>189</v>
      </c>
      <c r="C53" s="484"/>
      <c r="D53" s="485"/>
      <c r="E53" s="486">
        <v>999553</v>
      </c>
      <c r="F53" s="486"/>
      <c r="G53" s="486">
        <v>223620</v>
      </c>
      <c r="H53" s="487"/>
      <c r="I53" s="486">
        <v>177746</v>
      </c>
      <c r="J53" s="486"/>
      <c r="K53" s="486">
        <v>115978</v>
      </c>
      <c r="L53" s="486"/>
      <c r="M53" s="488">
        <v>1177299</v>
      </c>
      <c r="N53" s="487">
        <v>339598</v>
      </c>
      <c r="O53" s="486"/>
      <c r="P53" s="489"/>
      <c r="Q53" s="490">
        <v>1147632</v>
      </c>
      <c r="R53" s="491">
        <v>327639</v>
      </c>
    </row>
    <row r="54" spans="2:18" s="123" customFormat="1" ht="3.75" customHeight="1">
      <c r="B54" s="1032"/>
      <c r="C54" s="350"/>
      <c r="D54" s="445"/>
      <c r="E54" s="343"/>
      <c r="F54" s="343"/>
      <c r="G54" s="343"/>
      <c r="H54" s="371"/>
      <c r="I54" s="343"/>
      <c r="J54" s="343"/>
      <c r="K54" s="343"/>
      <c r="L54" s="344"/>
      <c r="M54" s="370"/>
      <c r="N54" s="371"/>
      <c r="O54" s="343"/>
      <c r="P54" s="419"/>
      <c r="Q54" s="429"/>
      <c r="R54" s="430"/>
    </row>
    <row r="55" spans="2:18" s="123" customFormat="1" ht="12.6" customHeight="1">
      <c r="B55" s="1033" t="s">
        <v>190</v>
      </c>
      <c r="C55" s="334"/>
      <c r="D55" s="439"/>
      <c r="E55" s="323">
        <v>5552</v>
      </c>
      <c r="F55" s="323"/>
      <c r="G55" s="323">
        <v>5495</v>
      </c>
      <c r="H55" s="347"/>
      <c r="I55" s="323">
        <v>0</v>
      </c>
      <c r="J55" s="323"/>
      <c r="K55" s="326">
        <v>0</v>
      </c>
      <c r="L55" s="324"/>
      <c r="M55" s="359">
        <v>5552</v>
      </c>
      <c r="N55" s="347">
        <v>5495</v>
      </c>
      <c r="O55" s="325">
        <f t="shared" ref="O55" si="16">+E55/M55</f>
        <v>1</v>
      </c>
      <c r="P55" s="417">
        <f t="shared" ref="P55" si="17">+G55/N55</f>
        <v>1</v>
      </c>
      <c r="Q55" s="426">
        <v>5014</v>
      </c>
      <c r="R55" s="427">
        <v>4941</v>
      </c>
    </row>
    <row r="56" spans="2:18" s="123" customFormat="1" ht="23.25" hidden="1" customHeight="1">
      <c r="B56" s="1033"/>
      <c r="C56" s="334"/>
      <c r="D56" s="446" t="s">
        <v>191</v>
      </c>
      <c r="E56" s="323"/>
      <c r="F56" s="323"/>
      <c r="G56" s="323"/>
      <c r="H56" s="347"/>
      <c r="I56" s="330"/>
      <c r="J56" s="330"/>
      <c r="K56" s="330"/>
      <c r="L56" s="331"/>
      <c r="M56" s="359"/>
      <c r="N56" s="347"/>
      <c r="O56" s="323"/>
      <c r="P56" s="418"/>
      <c r="Q56" s="426"/>
      <c r="R56" s="427"/>
    </row>
    <row r="57" spans="2:18" s="123" customFormat="1" ht="23.25" hidden="1" customHeight="1">
      <c r="B57" s="1033"/>
      <c r="C57" s="334"/>
      <c r="D57" s="446" t="s">
        <v>192</v>
      </c>
      <c r="E57" s="323"/>
      <c r="F57" s="323"/>
      <c r="G57" s="323"/>
      <c r="H57" s="347"/>
      <c r="I57" s="330"/>
      <c r="J57" s="330"/>
      <c r="K57" s="330"/>
      <c r="L57" s="331"/>
      <c r="M57" s="359"/>
      <c r="N57" s="347"/>
      <c r="O57" s="323"/>
      <c r="P57" s="418"/>
      <c r="Q57" s="426"/>
      <c r="R57" s="427"/>
    </row>
    <row r="58" spans="2:18" s="123" customFormat="1" ht="23.25" hidden="1" customHeight="1">
      <c r="B58" s="1029"/>
      <c r="C58" s="887"/>
      <c r="D58" s="446" t="s">
        <v>193</v>
      </c>
      <c r="E58" s="323"/>
      <c r="F58" s="323"/>
      <c r="G58" s="323"/>
      <c r="H58" s="347"/>
      <c r="I58" s="330"/>
      <c r="J58" s="330"/>
      <c r="K58" s="330"/>
      <c r="L58" s="331"/>
      <c r="M58" s="359"/>
      <c r="N58" s="347"/>
      <c r="O58" s="323"/>
      <c r="P58" s="418"/>
      <c r="Q58" s="426"/>
      <c r="R58" s="427"/>
    </row>
    <row r="59" spans="2:18" s="123" customFormat="1" ht="23.25" hidden="1" customHeight="1">
      <c r="B59" s="1029"/>
      <c r="C59" s="887"/>
      <c r="D59" s="446" t="s">
        <v>194</v>
      </c>
      <c r="E59" s="323"/>
      <c r="F59" s="323"/>
      <c r="G59" s="323"/>
      <c r="H59" s="347"/>
      <c r="I59" s="330"/>
      <c r="J59" s="330"/>
      <c r="K59" s="330"/>
      <c r="L59" s="331"/>
      <c r="M59" s="359"/>
      <c r="N59" s="347"/>
      <c r="O59" s="323"/>
      <c r="P59" s="418"/>
      <c r="Q59" s="426"/>
      <c r="R59" s="427"/>
    </row>
    <row r="60" spans="2:18" s="123" customFormat="1" ht="23.25" hidden="1" customHeight="1">
      <c r="B60" s="1033"/>
      <c r="C60" s="322"/>
      <c r="D60" s="447" t="s">
        <v>195</v>
      </c>
      <c r="E60" s="323"/>
      <c r="F60" s="323"/>
      <c r="G60" s="323"/>
      <c r="H60" s="347"/>
      <c r="I60" s="330"/>
      <c r="J60" s="330"/>
      <c r="K60" s="330"/>
      <c r="L60" s="331"/>
      <c r="M60" s="359"/>
      <c r="N60" s="347"/>
      <c r="O60" s="323"/>
      <c r="P60" s="418"/>
      <c r="Q60" s="426"/>
      <c r="R60" s="427"/>
    </row>
    <row r="61" spans="2:18" s="123" customFormat="1" ht="4.3499999999999996" hidden="1" customHeight="1">
      <c r="B61" s="1029"/>
      <c r="C61" s="887"/>
      <c r="D61" s="439"/>
      <c r="E61" s="323"/>
      <c r="F61" s="323"/>
      <c r="G61" s="323"/>
      <c r="H61" s="347"/>
      <c r="I61" s="323"/>
      <c r="J61" s="323"/>
      <c r="K61" s="323"/>
      <c r="L61" s="324"/>
      <c r="M61" s="359"/>
      <c r="N61" s="347"/>
      <c r="O61" s="323"/>
      <c r="P61" s="418"/>
      <c r="Q61" s="426"/>
      <c r="R61" s="427"/>
    </row>
    <row r="62" spans="2:18" s="123" customFormat="1">
      <c r="B62" s="1029" t="s">
        <v>196</v>
      </c>
      <c r="C62" s="887"/>
      <c r="D62" s="439"/>
      <c r="E62" s="323">
        <v>0</v>
      </c>
      <c r="F62" s="323"/>
      <c r="G62" s="323">
        <v>0</v>
      </c>
      <c r="H62" s="347"/>
      <c r="I62" s="330">
        <v>70348</v>
      </c>
      <c r="J62" s="330"/>
      <c r="K62" s="326">
        <v>28778</v>
      </c>
      <c r="L62" s="331"/>
      <c r="M62" s="359">
        <v>70348</v>
      </c>
      <c r="N62" s="347">
        <v>28778</v>
      </c>
      <c r="O62" s="323"/>
      <c r="P62" s="418"/>
      <c r="Q62" s="426">
        <v>63116</v>
      </c>
      <c r="R62" s="427">
        <v>29357</v>
      </c>
    </row>
    <row r="63" spans="2:18" s="123" customFormat="1" ht="0.6" customHeight="1">
      <c r="B63" s="1030"/>
      <c r="C63" s="348"/>
      <c r="D63" s="444"/>
      <c r="E63" s="345"/>
      <c r="F63" s="345"/>
      <c r="G63" s="345"/>
      <c r="H63" s="369"/>
      <c r="I63" s="345"/>
      <c r="J63" s="345"/>
      <c r="K63" s="345"/>
      <c r="L63" s="349"/>
      <c r="M63" s="363"/>
      <c r="N63" s="369"/>
      <c r="O63" s="345"/>
      <c r="P63" s="422"/>
      <c r="Q63" s="435"/>
      <c r="R63" s="436"/>
    </row>
    <row r="64" spans="2:18" s="123" customFormat="1" ht="12.75">
      <c r="B64" s="1031" t="s">
        <v>197</v>
      </c>
      <c r="C64" s="484"/>
      <c r="D64" s="485"/>
      <c r="E64" s="486">
        <v>1005105</v>
      </c>
      <c r="F64" s="486"/>
      <c r="G64" s="486">
        <v>229115</v>
      </c>
      <c r="H64" s="487"/>
      <c r="I64" s="486">
        <v>248094</v>
      </c>
      <c r="J64" s="486"/>
      <c r="K64" s="486">
        <v>144756</v>
      </c>
      <c r="L64" s="486"/>
      <c r="M64" s="488">
        <v>1253199</v>
      </c>
      <c r="N64" s="487">
        <v>373871</v>
      </c>
      <c r="O64" s="486"/>
      <c r="P64" s="489"/>
      <c r="Q64" s="490">
        <v>1215762</v>
      </c>
      <c r="R64" s="491">
        <v>361937</v>
      </c>
    </row>
    <row r="65" spans="2:18" s="123" customFormat="1" ht="6" customHeight="1">
      <c r="B65" s="1033"/>
      <c r="C65" s="334"/>
      <c r="D65" s="448"/>
      <c r="E65" s="326"/>
      <c r="F65" s="326"/>
      <c r="G65" s="326"/>
      <c r="H65" s="360"/>
      <c r="I65" s="326"/>
      <c r="J65" s="326"/>
      <c r="K65" s="326"/>
      <c r="L65" s="326"/>
      <c r="M65" s="362"/>
      <c r="N65" s="360"/>
      <c r="O65" s="326"/>
      <c r="P65" s="421"/>
      <c r="Q65" s="433"/>
      <c r="R65" s="434"/>
    </row>
    <row r="66" spans="2:18" s="123" customFormat="1">
      <c r="B66" s="1029" t="s">
        <v>198</v>
      </c>
      <c r="C66" s="887"/>
      <c r="D66" s="439"/>
      <c r="E66" s="330"/>
      <c r="F66" s="330"/>
      <c r="G66" s="330">
        <v>13193</v>
      </c>
      <c r="H66" s="366"/>
      <c r="I66" s="330"/>
      <c r="J66" s="330"/>
      <c r="K66" s="330"/>
      <c r="L66" s="331"/>
      <c r="M66" s="374"/>
      <c r="N66" s="347">
        <v>13193</v>
      </c>
      <c r="O66" s="323"/>
      <c r="P66" s="418"/>
      <c r="Q66" s="437"/>
      <c r="R66" s="427">
        <v>12649</v>
      </c>
    </row>
    <row r="67" spans="2:18" s="123" customFormat="1" ht="4.5" customHeight="1">
      <c r="B67" s="1022"/>
      <c r="C67" s="482"/>
      <c r="D67" s="483"/>
      <c r="E67" s="346"/>
      <c r="F67" s="346"/>
      <c r="G67" s="346"/>
      <c r="H67" s="364"/>
      <c r="I67" s="346"/>
      <c r="J67" s="346"/>
      <c r="K67" s="346"/>
      <c r="L67" s="346"/>
      <c r="M67" s="471"/>
      <c r="N67" s="364"/>
      <c r="O67" s="346"/>
      <c r="P67" s="472"/>
      <c r="Q67" s="473"/>
      <c r="R67" s="474"/>
    </row>
    <row r="68" spans="2:18" s="123" customFormat="1" ht="12.75">
      <c r="B68" s="1031" t="s">
        <v>199</v>
      </c>
      <c r="C68" s="484"/>
      <c r="D68" s="485"/>
      <c r="E68" s="486">
        <v>1005105</v>
      </c>
      <c r="F68" s="486"/>
      <c r="G68" s="486">
        <v>242308</v>
      </c>
      <c r="H68" s="487"/>
      <c r="I68" s="486">
        <v>248094</v>
      </c>
      <c r="J68" s="486"/>
      <c r="K68" s="486">
        <v>144756</v>
      </c>
      <c r="L68" s="486"/>
      <c r="M68" s="488">
        <v>1253199</v>
      </c>
      <c r="N68" s="487">
        <v>387064</v>
      </c>
      <c r="O68" s="486"/>
      <c r="P68" s="489"/>
      <c r="Q68" s="490">
        <v>1215762</v>
      </c>
      <c r="R68" s="491">
        <v>374586</v>
      </c>
    </row>
    <row r="69" spans="2:18" s="123" customFormat="1" ht="4.5" customHeight="1">
      <c r="C69" s="124"/>
      <c r="D69" s="126"/>
      <c r="E69" s="132"/>
      <c r="F69" s="132"/>
      <c r="G69" s="133"/>
      <c r="H69" s="133"/>
      <c r="I69" s="134"/>
      <c r="J69" s="134"/>
      <c r="K69" s="135"/>
      <c r="L69" s="135"/>
      <c r="M69" s="133"/>
      <c r="N69" s="133"/>
      <c r="O69" s="133"/>
      <c r="P69" s="133"/>
      <c r="Q69" s="133"/>
      <c r="R69" s="133"/>
    </row>
    <row r="70" spans="2:18" s="92" customFormat="1" ht="5.0999999999999996" customHeight="1">
      <c r="C70" s="127"/>
      <c r="D70" s="128"/>
      <c r="E70" s="127"/>
      <c r="F70" s="127"/>
      <c r="G70" s="129"/>
      <c r="H70" s="129"/>
      <c r="I70" s="130"/>
      <c r="J70" s="130"/>
      <c r="K70" s="131"/>
      <c r="L70" s="131"/>
      <c r="M70" s="131"/>
      <c r="N70" s="131"/>
      <c r="O70" s="131"/>
      <c r="P70" s="131"/>
      <c r="Q70" s="131"/>
      <c r="R70" s="131"/>
    </row>
    <row r="71" spans="2:18" s="92" customFormat="1" ht="12.75">
      <c r="B71" s="230" t="s">
        <v>200</v>
      </c>
      <c r="C71" s="1860" t="s">
        <v>201</v>
      </c>
      <c r="D71" s="1860"/>
      <c r="E71" s="1860"/>
      <c r="F71" s="1860"/>
      <c r="G71" s="1860"/>
      <c r="H71" s="1860"/>
      <c r="I71" s="1860"/>
      <c r="J71" s="1860"/>
      <c r="K71" s="1860"/>
      <c r="L71" s="1860"/>
      <c r="M71" s="1860"/>
      <c r="N71" s="1860"/>
      <c r="O71" s="1860"/>
      <c r="P71" s="1860"/>
      <c r="Q71" s="1860"/>
      <c r="R71" s="1860"/>
    </row>
    <row r="72" spans="2:18" s="92" customFormat="1" ht="15" customHeight="1">
      <c r="B72" s="231" t="s">
        <v>202</v>
      </c>
      <c r="C72" s="1860" t="s">
        <v>203</v>
      </c>
      <c r="D72" s="1860"/>
      <c r="E72" s="1860"/>
      <c r="F72" s="1860"/>
      <c r="G72" s="1860"/>
      <c r="H72" s="1860"/>
      <c r="I72" s="1860"/>
      <c r="J72" s="1860"/>
      <c r="K72" s="1860"/>
      <c r="L72" s="1860"/>
      <c r="M72" s="1860"/>
      <c r="N72" s="1860"/>
      <c r="O72" s="1860"/>
      <c r="P72" s="1860"/>
      <c r="Q72" s="1860"/>
      <c r="R72" s="1860"/>
    </row>
    <row r="73" spans="2:18" s="123" customFormat="1" ht="15" customHeight="1">
      <c r="B73" s="231" t="s">
        <v>204</v>
      </c>
      <c r="C73" s="1860" t="s">
        <v>205</v>
      </c>
      <c r="D73" s="1860"/>
      <c r="E73" s="1860"/>
      <c r="F73" s="1860"/>
      <c r="G73" s="1860"/>
      <c r="H73" s="1860"/>
      <c r="I73" s="1860"/>
      <c r="J73" s="1860"/>
      <c r="K73" s="1860"/>
      <c r="L73" s="1860"/>
      <c r="M73" s="1860"/>
      <c r="N73" s="1860"/>
      <c r="O73" s="1860"/>
      <c r="P73" s="1860"/>
      <c r="Q73" s="1860"/>
      <c r="R73" s="1860"/>
    </row>
    <row r="74" spans="2:18" s="92" customFormat="1" ht="16.350000000000001" customHeight="1">
      <c r="B74" s="231" t="s">
        <v>206</v>
      </c>
      <c r="C74" s="1860" t="s">
        <v>207</v>
      </c>
      <c r="D74" s="1860"/>
      <c r="E74" s="1860"/>
      <c r="F74" s="1860"/>
      <c r="G74" s="1860"/>
      <c r="H74" s="1860"/>
      <c r="I74" s="1860"/>
      <c r="J74" s="1860"/>
      <c r="K74" s="1860"/>
      <c r="L74" s="1860"/>
      <c r="M74" s="1860"/>
      <c r="N74" s="1860"/>
      <c r="O74" s="1860"/>
      <c r="P74" s="1860"/>
      <c r="Q74" s="1860"/>
      <c r="R74" s="1860"/>
    </row>
    <row r="75" spans="2:18" s="123" customFormat="1" ht="17.100000000000001" customHeight="1">
      <c r="B75" s="231" t="s">
        <v>208</v>
      </c>
      <c r="C75" s="1860" t="s">
        <v>209</v>
      </c>
      <c r="D75" s="1860"/>
      <c r="E75" s="1860"/>
      <c r="F75" s="1860"/>
      <c r="G75" s="1860"/>
      <c r="H75" s="1860"/>
      <c r="I75" s="1860"/>
      <c r="J75" s="1860"/>
      <c r="K75" s="1860"/>
      <c r="L75" s="1860"/>
      <c r="M75" s="1860"/>
      <c r="N75" s="1860"/>
      <c r="O75" s="1860"/>
      <c r="P75" s="1860"/>
      <c r="Q75" s="1860"/>
      <c r="R75" s="1860"/>
    </row>
    <row r="76" spans="2:18" s="123" customFormat="1" ht="15" hidden="1" customHeight="1">
      <c r="B76" s="231"/>
    </row>
    <row r="77" spans="2:18" s="123" customFormat="1" ht="6" hidden="1" customHeight="1">
      <c r="B77" s="211"/>
      <c r="C77" s="212"/>
      <c r="D77" s="213"/>
      <c r="G77" s="214"/>
      <c r="H77" s="214"/>
      <c r="I77" s="215"/>
      <c r="J77" s="215"/>
      <c r="K77" s="216"/>
      <c r="L77" s="216"/>
      <c r="M77" s="216"/>
      <c r="N77" s="216"/>
      <c r="O77" s="216"/>
      <c r="P77" s="216"/>
      <c r="Q77" s="216"/>
      <c r="R77" s="216"/>
    </row>
    <row r="78" spans="2:18" s="123" customFormat="1" hidden="1">
      <c r="B78" s="335"/>
      <c r="C78" s="336"/>
      <c r="D78" s="337"/>
      <c r="G78" s="338"/>
      <c r="H78" s="338"/>
      <c r="I78" s="339"/>
      <c r="J78" s="339"/>
      <c r="K78" s="338"/>
      <c r="L78" s="338"/>
      <c r="M78" s="340"/>
      <c r="N78" s="340"/>
      <c r="O78" s="340"/>
      <c r="P78" s="340"/>
      <c r="Q78" s="340"/>
      <c r="R78" s="340"/>
    </row>
    <row r="79" spans="2:18" s="123" customFormat="1" ht="12.75" hidden="1">
      <c r="C79" s="336"/>
      <c r="D79" s="337"/>
      <c r="G79" s="338"/>
      <c r="H79" s="338"/>
      <c r="I79" s="339"/>
      <c r="J79" s="339"/>
      <c r="K79" s="338"/>
      <c r="L79" s="338"/>
      <c r="M79" s="340"/>
      <c r="N79" s="340"/>
      <c r="O79" s="340"/>
      <c r="P79" s="340"/>
      <c r="Q79" s="340"/>
      <c r="R79" s="340"/>
    </row>
    <row r="80" spans="2:18" s="123" customFormat="1" ht="12.75" hidden="1">
      <c r="C80" s="336"/>
      <c r="D80" s="337"/>
      <c r="G80" s="338"/>
      <c r="H80" s="338"/>
      <c r="I80" s="339"/>
      <c r="J80" s="339"/>
      <c r="K80" s="338"/>
      <c r="L80" s="338"/>
      <c r="M80" s="340"/>
      <c r="N80" s="340"/>
      <c r="O80" s="340"/>
      <c r="P80" s="340"/>
      <c r="Q80" s="340"/>
      <c r="R80" s="340"/>
    </row>
    <row r="81" spans="3:18" s="123" customFormat="1" ht="12.75" hidden="1">
      <c r="C81" s="336"/>
      <c r="D81" s="337"/>
      <c r="G81" s="338"/>
      <c r="H81" s="338"/>
      <c r="I81" s="339"/>
      <c r="J81" s="339"/>
      <c r="K81" s="338"/>
      <c r="L81" s="338"/>
      <c r="M81" s="340"/>
      <c r="N81" s="340"/>
      <c r="O81" s="340"/>
      <c r="P81" s="340"/>
      <c r="Q81" s="340"/>
      <c r="R81" s="340"/>
    </row>
    <row r="82" spans="3:18" s="123" customFormat="1" ht="12.75" hidden="1">
      <c r="C82" s="336"/>
      <c r="D82" s="337"/>
      <c r="G82" s="338"/>
      <c r="H82" s="338"/>
      <c r="I82" s="339"/>
      <c r="J82" s="339"/>
      <c r="K82" s="338"/>
      <c r="L82" s="338"/>
      <c r="M82" s="340"/>
      <c r="N82" s="340"/>
      <c r="O82" s="340"/>
      <c r="P82" s="340"/>
      <c r="Q82" s="340"/>
      <c r="R82" s="340"/>
    </row>
    <row r="83" spans="3:18" s="123" customFormat="1" ht="12.75" hidden="1">
      <c r="C83" s="336"/>
      <c r="D83" s="337"/>
      <c r="G83" s="338"/>
      <c r="H83" s="338"/>
      <c r="I83" s="339"/>
      <c r="J83" s="339"/>
      <c r="K83" s="338"/>
      <c r="L83" s="338"/>
      <c r="M83" s="340"/>
      <c r="N83" s="340"/>
      <c r="O83" s="340"/>
      <c r="P83" s="340"/>
      <c r="Q83" s="340"/>
      <c r="R83" s="340"/>
    </row>
    <row r="84" spans="3:18" s="123" customFormat="1" ht="12.75" hidden="1">
      <c r="C84" s="336"/>
      <c r="D84" s="337"/>
      <c r="G84" s="338"/>
      <c r="H84" s="338"/>
      <c r="I84" s="339"/>
      <c r="J84" s="339"/>
      <c r="K84" s="338"/>
      <c r="L84" s="338"/>
      <c r="M84" s="340"/>
      <c r="N84" s="340"/>
      <c r="O84" s="340"/>
      <c r="P84" s="340"/>
      <c r="Q84" s="340"/>
      <c r="R84" s="340"/>
    </row>
    <row r="85" spans="3:18" s="123" customFormat="1" ht="12.75" hidden="1">
      <c r="C85" s="336"/>
      <c r="D85" s="337"/>
      <c r="G85" s="338"/>
      <c r="H85" s="338"/>
      <c r="I85" s="339"/>
      <c r="J85" s="339"/>
      <c r="K85" s="338"/>
      <c r="L85" s="338"/>
      <c r="M85" s="340"/>
      <c r="N85" s="340"/>
      <c r="O85" s="340"/>
      <c r="P85" s="340"/>
      <c r="Q85" s="340"/>
      <c r="R85" s="340"/>
    </row>
    <row r="86" spans="3:18" s="123" customFormat="1" ht="12.75" hidden="1">
      <c r="C86" s="336"/>
      <c r="D86" s="337"/>
      <c r="G86" s="338"/>
      <c r="H86" s="338"/>
      <c r="I86" s="339"/>
      <c r="J86" s="339"/>
      <c r="K86" s="338"/>
      <c r="L86" s="338"/>
      <c r="M86" s="340"/>
      <c r="N86" s="340"/>
      <c r="O86" s="340"/>
      <c r="P86" s="340"/>
      <c r="Q86" s="340"/>
      <c r="R86" s="340"/>
    </row>
    <row r="87" spans="3:18" s="123" customFormat="1" ht="12.75" hidden="1">
      <c r="C87" s="336"/>
      <c r="D87" s="337"/>
      <c r="G87" s="338"/>
      <c r="H87" s="338"/>
      <c r="I87" s="339"/>
      <c r="J87" s="339"/>
      <c r="K87" s="338"/>
      <c r="L87" s="338"/>
      <c r="M87" s="340"/>
      <c r="N87" s="340"/>
      <c r="O87" s="340"/>
      <c r="P87" s="340"/>
      <c r="Q87" s="340"/>
      <c r="R87" s="340"/>
    </row>
    <row r="88" spans="3:18" s="123" customFormat="1" ht="12.75" hidden="1">
      <c r="C88" s="336"/>
      <c r="D88" s="337"/>
      <c r="G88" s="338"/>
      <c r="H88" s="338"/>
      <c r="I88" s="339"/>
      <c r="J88" s="339"/>
      <c r="K88" s="338"/>
      <c r="L88" s="338"/>
      <c r="M88" s="340"/>
      <c r="N88" s="340"/>
      <c r="O88" s="340"/>
      <c r="P88" s="340"/>
      <c r="Q88" s="340"/>
      <c r="R88" s="340"/>
    </row>
    <row r="89" spans="3:18" s="123" customFormat="1" ht="12.75" hidden="1">
      <c r="C89" s="336"/>
      <c r="D89" s="337"/>
      <c r="G89" s="338"/>
      <c r="H89" s="338"/>
      <c r="I89" s="339"/>
      <c r="J89" s="339"/>
      <c r="K89" s="338"/>
      <c r="L89" s="338"/>
      <c r="M89" s="340"/>
      <c r="N89" s="340"/>
      <c r="O89" s="340"/>
      <c r="P89" s="340"/>
      <c r="Q89" s="340"/>
      <c r="R89" s="340"/>
    </row>
    <row r="90" spans="3:18" s="123" customFormat="1" ht="12.75" hidden="1">
      <c r="C90" s="336"/>
      <c r="D90" s="337"/>
      <c r="G90" s="338"/>
      <c r="H90" s="338"/>
      <c r="I90" s="339"/>
      <c r="J90" s="339"/>
      <c r="K90" s="338"/>
      <c r="L90" s="338"/>
      <c r="M90" s="340"/>
      <c r="N90" s="340"/>
      <c r="O90" s="340"/>
      <c r="P90" s="340"/>
      <c r="Q90" s="340"/>
      <c r="R90" s="340"/>
    </row>
    <row r="91" spans="3:18" s="123" customFormat="1" ht="12.75" hidden="1">
      <c r="C91" s="336"/>
      <c r="D91" s="337"/>
      <c r="G91" s="338"/>
      <c r="H91" s="338"/>
      <c r="I91" s="339"/>
      <c r="J91" s="339"/>
      <c r="K91" s="338"/>
      <c r="L91" s="338"/>
      <c r="M91" s="340"/>
      <c r="N91" s="340"/>
      <c r="O91" s="340"/>
      <c r="P91" s="340"/>
      <c r="Q91" s="340"/>
      <c r="R91" s="340"/>
    </row>
    <row r="92" spans="3:18" s="123" customFormat="1" ht="12.75" hidden="1">
      <c r="C92" s="336"/>
      <c r="D92" s="337"/>
      <c r="G92" s="338"/>
      <c r="H92" s="338"/>
      <c r="I92" s="339"/>
      <c r="J92" s="339"/>
      <c r="K92" s="338"/>
      <c r="L92" s="338"/>
      <c r="M92" s="340"/>
      <c r="N92" s="340"/>
      <c r="O92" s="340"/>
      <c r="P92" s="340"/>
      <c r="Q92" s="340"/>
      <c r="R92" s="340"/>
    </row>
    <row r="93" spans="3:18" s="123" customFormat="1" ht="12.75" hidden="1">
      <c r="C93" s="336"/>
      <c r="D93" s="337"/>
      <c r="G93" s="338"/>
      <c r="H93" s="338"/>
      <c r="I93" s="339"/>
      <c r="J93" s="339"/>
      <c r="K93" s="338"/>
      <c r="L93" s="338"/>
      <c r="M93" s="340"/>
      <c r="N93" s="340"/>
      <c r="O93" s="340"/>
      <c r="P93" s="340"/>
      <c r="Q93" s="340"/>
      <c r="R93" s="340"/>
    </row>
    <row r="94" spans="3:18" s="123" customFormat="1" ht="12.75" hidden="1">
      <c r="C94" s="336"/>
      <c r="D94" s="337"/>
      <c r="G94" s="338"/>
      <c r="H94" s="338"/>
      <c r="I94" s="339"/>
      <c r="J94" s="339"/>
      <c r="K94" s="338"/>
      <c r="L94" s="338"/>
      <c r="M94" s="340"/>
      <c r="N94" s="340"/>
      <c r="O94" s="340"/>
      <c r="P94" s="340"/>
      <c r="Q94" s="340"/>
      <c r="R94" s="340"/>
    </row>
    <row r="95" spans="3:18" s="123" customFormat="1" ht="12.75" hidden="1">
      <c r="C95" s="336"/>
      <c r="D95" s="337"/>
      <c r="G95" s="338"/>
      <c r="H95" s="338"/>
      <c r="I95" s="339"/>
      <c r="J95" s="339"/>
      <c r="K95" s="338"/>
      <c r="L95" s="338"/>
      <c r="M95" s="340"/>
      <c r="N95" s="340"/>
      <c r="O95" s="340"/>
      <c r="P95" s="340"/>
      <c r="Q95" s="340"/>
      <c r="R95" s="340"/>
    </row>
    <row r="96" spans="3:18" s="123" customFormat="1" ht="12.75" hidden="1">
      <c r="C96" s="336"/>
      <c r="D96" s="337"/>
      <c r="G96" s="338"/>
      <c r="H96" s="338"/>
      <c r="I96" s="339"/>
      <c r="J96" s="339"/>
      <c r="K96" s="338"/>
      <c r="L96" s="338"/>
      <c r="M96" s="340"/>
      <c r="N96" s="340"/>
      <c r="O96" s="340"/>
      <c r="P96" s="340"/>
      <c r="Q96" s="340"/>
      <c r="R96" s="340"/>
    </row>
    <row r="97" spans="3:18" s="123" customFormat="1" ht="12.75" hidden="1">
      <c r="C97" s="336"/>
      <c r="D97" s="337"/>
      <c r="G97" s="338"/>
      <c r="H97" s="338"/>
      <c r="I97" s="339"/>
      <c r="J97" s="339"/>
      <c r="K97" s="338"/>
      <c r="L97" s="338"/>
      <c r="M97" s="340"/>
      <c r="N97" s="340"/>
      <c r="O97" s="340"/>
      <c r="P97" s="340"/>
      <c r="Q97" s="340"/>
      <c r="R97" s="340"/>
    </row>
    <row r="98" spans="3:18" s="123" customFormat="1" ht="12.75" hidden="1">
      <c r="C98" s="336"/>
      <c r="D98" s="337"/>
      <c r="G98" s="338"/>
      <c r="H98" s="338"/>
      <c r="I98" s="339"/>
      <c r="J98" s="339"/>
      <c r="K98" s="338"/>
      <c r="L98" s="338"/>
      <c r="M98" s="340"/>
      <c r="N98" s="340"/>
      <c r="O98" s="340"/>
      <c r="P98" s="340"/>
      <c r="Q98" s="340"/>
      <c r="R98" s="340"/>
    </row>
    <row r="99" spans="3:18" s="123" customFormat="1" ht="12.75" hidden="1">
      <c r="C99" s="336"/>
      <c r="D99" s="337"/>
      <c r="G99" s="338"/>
      <c r="H99" s="338"/>
      <c r="I99" s="339"/>
      <c r="J99" s="339"/>
      <c r="K99" s="338"/>
      <c r="L99" s="338"/>
      <c r="M99" s="340"/>
      <c r="N99" s="340"/>
      <c r="O99" s="340"/>
      <c r="P99" s="340"/>
      <c r="Q99" s="340"/>
      <c r="R99" s="340"/>
    </row>
    <row r="100" spans="3:18" s="123" customFormat="1" ht="12.75" hidden="1">
      <c r="C100" s="336"/>
      <c r="D100" s="337"/>
      <c r="G100" s="338"/>
      <c r="H100" s="338"/>
      <c r="I100" s="339"/>
      <c r="J100" s="339"/>
      <c r="K100" s="338"/>
      <c r="L100" s="338"/>
      <c r="M100" s="340"/>
      <c r="N100" s="340"/>
      <c r="O100" s="340"/>
      <c r="P100" s="340"/>
      <c r="Q100" s="340"/>
      <c r="R100" s="340"/>
    </row>
    <row r="101" spans="3:18" s="123" customFormat="1" ht="12.75" hidden="1">
      <c r="C101" s="336"/>
      <c r="D101" s="337"/>
      <c r="G101" s="338"/>
      <c r="H101" s="338"/>
      <c r="I101" s="339"/>
      <c r="J101" s="339"/>
      <c r="K101" s="338"/>
      <c r="L101" s="338"/>
      <c r="M101" s="340"/>
      <c r="N101" s="340"/>
      <c r="O101" s="340"/>
      <c r="P101" s="340"/>
      <c r="Q101" s="340"/>
      <c r="R101" s="340"/>
    </row>
    <row r="102" spans="3:18" s="123" customFormat="1" ht="12.75" hidden="1">
      <c r="C102" s="336"/>
      <c r="D102" s="337"/>
      <c r="G102" s="338"/>
      <c r="H102" s="338"/>
      <c r="I102" s="339"/>
      <c r="J102" s="339"/>
      <c r="K102" s="338"/>
      <c r="L102" s="338"/>
      <c r="M102" s="340"/>
      <c r="N102" s="340"/>
      <c r="O102" s="340"/>
      <c r="P102" s="340"/>
      <c r="Q102" s="340"/>
      <c r="R102" s="340"/>
    </row>
    <row r="103" spans="3:18" s="123" customFormat="1" ht="12.75" hidden="1">
      <c r="C103" s="336"/>
      <c r="D103" s="337"/>
      <c r="G103" s="338"/>
      <c r="H103" s="338"/>
      <c r="I103" s="339"/>
      <c r="J103" s="339"/>
      <c r="K103" s="338"/>
      <c r="L103" s="338"/>
      <c r="M103" s="340"/>
      <c r="N103" s="340"/>
      <c r="O103" s="340"/>
      <c r="P103" s="340"/>
      <c r="Q103" s="340"/>
      <c r="R103" s="340"/>
    </row>
    <row r="104" spans="3:18" s="123" customFormat="1" ht="12.75" hidden="1">
      <c r="C104" s="336"/>
      <c r="D104" s="337"/>
      <c r="G104" s="338"/>
      <c r="H104" s="338"/>
      <c r="I104" s="339"/>
      <c r="J104" s="339"/>
      <c r="K104" s="338"/>
      <c r="L104" s="338"/>
      <c r="M104" s="340"/>
      <c r="N104" s="340"/>
      <c r="O104" s="340"/>
      <c r="P104" s="340"/>
      <c r="Q104" s="340"/>
      <c r="R104" s="340"/>
    </row>
    <row r="105" spans="3:18" s="123" customFormat="1" ht="12.75" hidden="1">
      <c r="C105" s="336"/>
      <c r="D105" s="337"/>
      <c r="G105" s="338"/>
      <c r="H105" s="338"/>
      <c r="I105" s="339"/>
      <c r="J105" s="339"/>
      <c r="K105" s="338"/>
      <c r="L105" s="338"/>
      <c r="M105" s="340"/>
      <c r="N105" s="340"/>
      <c r="O105" s="340"/>
      <c r="P105" s="340"/>
      <c r="Q105" s="340"/>
      <c r="R105" s="340"/>
    </row>
    <row r="106" spans="3:18" s="123" customFormat="1" ht="12.75" hidden="1">
      <c r="C106" s="336"/>
      <c r="D106" s="337"/>
      <c r="G106" s="338"/>
      <c r="H106" s="338"/>
      <c r="I106" s="339"/>
      <c r="J106" s="339"/>
      <c r="K106" s="338"/>
      <c r="L106" s="338"/>
      <c r="M106" s="340"/>
      <c r="N106" s="340"/>
      <c r="O106" s="340"/>
      <c r="P106" s="340"/>
      <c r="Q106" s="340"/>
      <c r="R106" s="340"/>
    </row>
    <row r="107" spans="3:18" s="123" customFormat="1" ht="12.75" hidden="1">
      <c r="C107" s="336"/>
      <c r="D107" s="337"/>
      <c r="G107" s="338"/>
      <c r="H107" s="338"/>
      <c r="I107" s="339"/>
      <c r="J107" s="339"/>
      <c r="K107" s="338"/>
      <c r="L107" s="338"/>
      <c r="M107" s="340"/>
      <c r="N107" s="340"/>
      <c r="O107" s="340"/>
      <c r="P107" s="340"/>
      <c r="Q107" s="340"/>
      <c r="R107" s="340"/>
    </row>
    <row r="108" spans="3:18" s="123" customFormat="1" ht="12.75" hidden="1">
      <c r="C108" s="336"/>
      <c r="D108" s="337"/>
      <c r="G108" s="338"/>
      <c r="H108" s="338"/>
      <c r="I108" s="339"/>
      <c r="J108" s="339"/>
      <c r="K108" s="338"/>
      <c r="L108" s="338"/>
      <c r="M108" s="340"/>
      <c r="N108" s="340"/>
      <c r="O108" s="340"/>
      <c r="P108" s="340"/>
      <c r="Q108" s="340"/>
      <c r="R108" s="340"/>
    </row>
    <row r="109" spans="3:18" s="123" customFormat="1" ht="12.75" hidden="1">
      <c r="C109" s="336"/>
      <c r="D109" s="337"/>
      <c r="G109" s="338"/>
      <c r="H109" s="338"/>
      <c r="I109" s="339"/>
      <c r="J109" s="339"/>
      <c r="K109" s="338"/>
      <c r="L109" s="338"/>
      <c r="M109" s="340"/>
      <c r="N109" s="340"/>
      <c r="O109" s="340"/>
      <c r="P109" s="340"/>
      <c r="Q109" s="340"/>
      <c r="R109" s="340"/>
    </row>
  </sheetData>
  <mergeCells count="26">
    <mergeCell ref="E3:P3"/>
    <mergeCell ref="Q3:R3"/>
    <mergeCell ref="Q4:R4"/>
    <mergeCell ref="G5:H5"/>
    <mergeCell ref="C29:C31"/>
    <mergeCell ref="O4:P4"/>
    <mergeCell ref="E5:F5"/>
    <mergeCell ref="I4:L4"/>
    <mergeCell ref="M4:N4"/>
    <mergeCell ref="I5:J5"/>
    <mergeCell ref="K5:L5"/>
    <mergeCell ref="E4:H4"/>
    <mergeCell ref="B5:C5"/>
    <mergeCell ref="C33:C35"/>
    <mergeCell ref="C23:C26"/>
    <mergeCell ref="C13:C16"/>
    <mergeCell ref="C18:C21"/>
    <mergeCell ref="C8:C11"/>
    <mergeCell ref="C37:C39"/>
    <mergeCell ref="C41:C43"/>
    <mergeCell ref="C45:C47"/>
    <mergeCell ref="C75:R75"/>
    <mergeCell ref="C74:R74"/>
    <mergeCell ref="C73:R73"/>
    <mergeCell ref="C72:R72"/>
    <mergeCell ref="C71:R71"/>
  </mergeCells>
  <hyperlinks>
    <hyperlink ref="B1" location="ToC!A1" display="Back to Table of Contents" xr:uid="{A35271A7-3E00-4054-BCB3-5D557E23D0AA}"/>
  </hyperlinks>
  <pageMargins left="0.5" right="0.5" top="0.5" bottom="0.5" header="0.25" footer="0.3"/>
  <pageSetup scale="60" orientation="landscape" r:id="rId1"/>
  <headerFooter>
    <oddFooter>&amp;L&amp;G&amp;CSupplementary Regulatory Capital Disclosure&amp;R Page &amp;P of &amp;N</oddFooter>
  </headerFooter>
  <ignoredErrors>
    <ignoredError sqref="B71:B73 B74:B75" numberStoredAsText="1"/>
    <ignoredError sqref="E54:N54 E56:N61 F55 H55 J55 L55 E63:N63 F62 H62 J62 L62 E65:N65 E67:N67 E66:F66 H66:M66 F53 H53 J53 L53 F64 H64 J64 L64 F68 H68 J68 L68" unlockedFormula="1"/>
  </ignoredError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pageSetUpPr fitToPage="1"/>
  </sheetPr>
  <dimension ref="A1:K1048575"/>
  <sheetViews>
    <sheetView zoomScale="115" zoomScaleNormal="115" workbookViewId="0"/>
  </sheetViews>
  <sheetFormatPr defaultColWidth="0" defaultRowHeight="15" zeroHeight="1"/>
  <cols>
    <col min="1" max="1" width="1.5703125" style="90" customWidth="1"/>
    <col min="2" max="2" width="5" style="90" customWidth="1"/>
    <col min="3" max="3" width="64.5703125" style="90" customWidth="1"/>
    <col min="4" max="6" width="11.42578125" style="90" customWidth="1"/>
    <col min="7" max="7" width="12.42578125" style="90" customWidth="1"/>
    <col min="8" max="8" width="1" style="90" customWidth="1"/>
    <col min="9" max="11" width="0" style="90" hidden="1" customWidth="1"/>
    <col min="12" max="16384" width="8.5703125" style="90" hidden="1"/>
  </cols>
  <sheetData>
    <row r="1" spans="2:8" ht="12" customHeight="1">
      <c r="B1" s="303" t="s">
        <v>127</v>
      </c>
    </row>
    <row r="2" spans="2:8" s="1000" customFormat="1" ht="20.100000000000001" customHeight="1">
      <c r="B2" s="1034" t="s">
        <v>210</v>
      </c>
      <c r="C2" s="1035"/>
      <c r="D2" s="1035"/>
      <c r="E2" s="1035"/>
      <c r="F2" s="1035"/>
      <c r="G2" s="1036"/>
      <c r="H2" s="351"/>
    </row>
    <row r="3" spans="2:8">
      <c r="B3" s="1883" t="s">
        <v>129</v>
      </c>
      <c r="C3" s="1884"/>
      <c r="D3" s="1051" t="s">
        <v>211</v>
      </c>
      <c r="E3" s="1052" t="s">
        <v>212</v>
      </c>
      <c r="F3" s="1053" t="s">
        <v>213</v>
      </c>
      <c r="G3" s="1054" t="s">
        <v>214</v>
      </c>
    </row>
    <row r="4" spans="2:8">
      <c r="B4" s="1885"/>
      <c r="C4" s="1886"/>
      <c r="D4" s="1047" t="str">
        <f>CurrQtr</f>
        <v>Q2 2022</v>
      </c>
      <c r="E4" s="1048" t="s">
        <v>3</v>
      </c>
      <c r="F4" s="1049" t="s">
        <v>130</v>
      </c>
      <c r="G4" s="1050" t="s">
        <v>131</v>
      </c>
    </row>
    <row r="5" spans="2:8" ht="15" customHeight="1">
      <c r="B5" s="1888" t="s">
        <v>215</v>
      </c>
      <c r="C5" s="1889"/>
      <c r="D5" s="1043"/>
      <c r="E5" s="1044"/>
      <c r="F5" s="1045"/>
      <c r="G5" s="1046"/>
    </row>
    <row r="6" spans="2:8">
      <c r="B6" s="896">
        <v>1</v>
      </c>
      <c r="C6" s="501" t="s">
        <v>216</v>
      </c>
      <c r="D6" s="493">
        <v>133841</v>
      </c>
      <c r="E6" s="497">
        <v>122613</v>
      </c>
      <c r="F6" s="353">
        <v>115681</v>
      </c>
      <c r="G6" s="526">
        <v>104759</v>
      </c>
    </row>
    <row r="7" spans="2:8" ht="25.5">
      <c r="B7" s="896" t="s">
        <v>217</v>
      </c>
      <c r="C7" s="501" t="s">
        <v>218</v>
      </c>
      <c r="D7" s="493">
        <v>133841</v>
      </c>
      <c r="E7" s="497">
        <v>122613</v>
      </c>
      <c r="F7" s="353">
        <v>115681</v>
      </c>
      <c r="G7" s="526">
        <v>104759</v>
      </c>
    </row>
    <row r="8" spans="2:8">
      <c r="B8" s="896">
        <v>2</v>
      </c>
      <c r="C8" s="501" t="s">
        <v>219</v>
      </c>
      <c r="D8" s="493">
        <v>445273</v>
      </c>
      <c r="E8" s="497">
        <v>433682</v>
      </c>
      <c r="F8" s="353">
        <v>416105</v>
      </c>
      <c r="G8" s="526">
        <v>414169</v>
      </c>
    </row>
    <row r="9" spans="2:8">
      <c r="B9" s="896">
        <v>3</v>
      </c>
      <c r="C9" s="501" t="s">
        <v>220</v>
      </c>
      <c r="D9" s="494">
        <v>0.30058189021117382</v>
      </c>
      <c r="E9" s="499">
        <v>0.28272559156248128</v>
      </c>
      <c r="F9" s="354">
        <v>0.27800915634275003</v>
      </c>
      <c r="G9" s="1037">
        <v>0.25293781041072605</v>
      </c>
    </row>
    <row r="10" spans="2:8" ht="33.6" customHeight="1">
      <c r="B10" s="896" t="s">
        <v>221</v>
      </c>
      <c r="C10" s="501" t="s">
        <v>222</v>
      </c>
      <c r="D10" s="494">
        <v>0.30058189021117382</v>
      </c>
      <c r="E10" s="499">
        <v>0.28272559156248128</v>
      </c>
      <c r="F10" s="355">
        <v>0.27800915634275003</v>
      </c>
      <c r="G10" s="1038">
        <v>0.25293781041072605</v>
      </c>
    </row>
    <row r="11" spans="2:8" ht="18.600000000000001" customHeight="1">
      <c r="B11" s="896">
        <v>4</v>
      </c>
      <c r="C11" s="501" t="s">
        <v>223</v>
      </c>
      <c r="D11" s="493">
        <v>1360184</v>
      </c>
      <c r="E11" s="497">
        <v>1308247</v>
      </c>
      <c r="F11" s="353">
        <v>1201766</v>
      </c>
      <c r="G11" s="526">
        <v>1191993</v>
      </c>
    </row>
    <row r="12" spans="2:8">
      <c r="B12" s="896">
        <v>5</v>
      </c>
      <c r="C12" s="501" t="s">
        <v>224</v>
      </c>
      <c r="D12" s="494">
        <v>9.8399187168794811E-2</v>
      </c>
      <c r="E12" s="499">
        <v>9.372312720762975E-2</v>
      </c>
      <c r="F12" s="354">
        <v>9.6259171918659708E-2</v>
      </c>
      <c r="G12" s="1037">
        <v>8.7885583220706831E-2</v>
      </c>
    </row>
    <row r="13" spans="2:8" ht="41.25" customHeight="1">
      <c r="B13" s="896" t="s">
        <v>225</v>
      </c>
      <c r="C13" s="501" t="s">
        <v>226</v>
      </c>
      <c r="D13" s="494">
        <v>9.8399187168794811E-2</v>
      </c>
      <c r="E13" s="499">
        <v>9.372312720762975E-2</v>
      </c>
      <c r="F13" s="355">
        <v>9.6259171918659708E-2</v>
      </c>
      <c r="G13" s="1038">
        <v>8.7885583220706831E-2</v>
      </c>
    </row>
    <row r="14" spans="2:8" ht="25.5">
      <c r="B14" s="896" t="s">
        <v>227</v>
      </c>
      <c r="C14" s="501" t="s">
        <v>228</v>
      </c>
      <c r="D14" s="495" t="s">
        <v>229</v>
      </c>
      <c r="E14" s="500" t="s">
        <v>229</v>
      </c>
      <c r="F14" s="356" t="s">
        <v>229</v>
      </c>
      <c r="G14" s="1039" t="s">
        <v>229</v>
      </c>
    </row>
    <row r="15" spans="2:8" ht="25.5">
      <c r="B15" s="896" t="s">
        <v>230</v>
      </c>
      <c r="C15" s="501" t="s">
        <v>231</v>
      </c>
      <c r="D15" s="495" t="s">
        <v>232</v>
      </c>
      <c r="E15" s="500" t="s">
        <v>232</v>
      </c>
      <c r="F15" s="356" t="s">
        <v>232</v>
      </c>
      <c r="G15" s="1039" t="s">
        <v>232</v>
      </c>
    </row>
    <row r="16" spans="2:8" ht="66.75" customHeight="1">
      <c r="B16" s="897" t="s">
        <v>233</v>
      </c>
      <c r="C16" s="502" t="s">
        <v>234</v>
      </c>
      <c r="D16" s="496" t="s">
        <v>155</v>
      </c>
      <c r="E16" s="1040" t="s">
        <v>155</v>
      </c>
      <c r="F16" s="1041" t="s">
        <v>155</v>
      </c>
      <c r="G16" s="1042" t="s">
        <v>155</v>
      </c>
    </row>
    <row r="17" spans="2:7" ht="6.6" customHeight="1">
      <c r="B17" s="1887"/>
      <c r="C17" s="1887"/>
      <c r="D17" s="1887"/>
      <c r="E17" s="1887"/>
      <c r="F17" s="1887"/>
      <c r="G17" s="1887"/>
    </row>
    <row r="1048575" ht="16.350000000000001" hidden="1" customHeight="1"/>
  </sheetData>
  <mergeCells count="3">
    <mergeCell ref="B3:C4"/>
    <mergeCell ref="B17:G17"/>
    <mergeCell ref="B5:C5"/>
  </mergeCells>
  <hyperlinks>
    <hyperlink ref="B1" location="ToC!A1" display="Back to Table of Contents" xr:uid="{04B61D89-7FB6-47E6-96B8-F65D8CBBCAC8}"/>
  </hyperlinks>
  <pageMargins left="0.5" right="0.5" top="0.5" bottom="0.5" header="0.25" footer="0.3"/>
  <pageSetup orientation="landscape" r:id="rId1"/>
  <headerFooter>
    <oddFooter>&amp;L&amp;G&amp;CSupplementary Regulatory Capital Disclosure&amp;R Page &amp;P of &amp;N</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429"/>
  <sheetViews>
    <sheetView zoomScaleNormal="100" zoomScaleSheetLayoutView="81" workbookViewId="0"/>
  </sheetViews>
  <sheetFormatPr defaultColWidth="0" defaultRowHeight="11.25" zeroHeight="1"/>
  <cols>
    <col min="1" max="1" width="1.5703125" style="18" customWidth="1"/>
    <col min="2" max="2" width="7.42578125" style="18" customWidth="1"/>
    <col min="3" max="3" width="91.42578125" style="19" customWidth="1"/>
    <col min="4" max="4" width="12.42578125" style="19" customWidth="1"/>
    <col min="5" max="5" width="9.42578125" style="18" customWidth="1"/>
    <col min="6" max="6" width="10.42578125" style="18" customWidth="1"/>
    <col min="7" max="7" width="11" style="20" customWidth="1"/>
    <col min="8" max="8" width="9.42578125" style="18" customWidth="1"/>
    <col min="9" max="9" width="1.5703125" style="18" customWidth="1"/>
    <col min="10" max="12" width="0" style="18" hidden="1" customWidth="1"/>
    <col min="13" max="16384" width="8.5703125" style="18" hidden="1"/>
  </cols>
  <sheetData>
    <row r="1" spans="2:9" ht="12" customHeight="1">
      <c r="B1" s="303" t="s">
        <v>127</v>
      </c>
    </row>
    <row r="2" spans="2:9" s="1011" customFormat="1" ht="20.100000000000001" customHeight="1">
      <c r="B2" s="1055" t="s">
        <v>24</v>
      </c>
      <c r="C2" s="1056"/>
      <c r="D2" s="1056"/>
      <c r="E2" s="1056"/>
      <c r="F2" s="1056"/>
      <c r="G2" s="1056"/>
      <c r="H2" s="1057"/>
      <c r="I2" s="1010"/>
    </row>
    <row r="3" spans="2:9" ht="101.1" customHeight="1">
      <c r="B3" s="1077" t="s">
        <v>235</v>
      </c>
      <c r="C3" s="1078" t="s">
        <v>236</v>
      </c>
      <c r="D3" s="1078" t="s">
        <v>12</v>
      </c>
      <c r="E3" s="1079" t="s">
        <v>237</v>
      </c>
      <c r="F3" s="1079" t="s">
        <v>238</v>
      </c>
      <c r="G3" s="1080" t="s">
        <v>239</v>
      </c>
      <c r="H3" s="1081" t="s">
        <v>240</v>
      </c>
    </row>
    <row r="4" spans="2:9" s="82" customFormat="1" ht="14.85" customHeight="1">
      <c r="B4" s="1065"/>
      <c r="C4" s="83"/>
      <c r="D4" s="83"/>
      <c r="E4" s="1901" t="s">
        <v>241</v>
      </c>
      <c r="F4" s="1901"/>
      <c r="G4" s="1901"/>
      <c r="H4" s="1902"/>
      <c r="I4" s="81"/>
    </row>
    <row r="5" spans="2:9" s="82" customFormat="1" ht="15.75">
      <c r="B5" s="1058"/>
      <c r="C5" s="503" t="s">
        <v>242</v>
      </c>
      <c r="D5" s="504" t="s">
        <v>102</v>
      </c>
      <c r="E5" s="505"/>
      <c r="F5" s="505"/>
      <c r="G5" s="505"/>
      <c r="H5" s="1059"/>
      <c r="I5" s="81"/>
    </row>
    <row r="6" spans="2:9" s="82" customFormat="1" ht="12.75">
      <c r="B6" s="1905" t="s">
        <v>243</v>
      </c>
      <c r="C6" s="1907"/>
      <c r="D6" s="380" t="s">
        <v>102</v>
      </c>
      <c r="E6" s="379"/>
      <c r="F6" s="379"/>
      <c r="G6" s="379"/>
      <c r="H6" s="1060"/>
      <c r="I6" s="81"/>
    </row>
    <row r="7" spans="2:9" s="82" customFormat="1" ht="42.75" customHeight="1">
      <c r="B7" s="1061" t="s">
        <v>244</v>
      </c>
      <c r="C7" s="891" t="s">
        <v>245</v>
      </c>
      <c r="D7" s="892" t="s">
        <v>102</v>
      </c>
      <c r="E7" s="381" t="s">
        <v>246</v>
      </c>
      <c r="F7" s="382"/>
      <c r="G7" s="382"/>
      <c r="H7" s="1062"/>
      <c r="I7" s="81"/>
    </row>
    <row r="8" spans="2:9" s="82" customFormat="1" ht="54.75" customHeight="1">
      <c r="B8" s="1061" t="s">
        <v>247</v>
      </c>
      <c r="C8" s="891" t="s">
        <v>248</v>
      </c>
      <c r="D8" s="892" t="s">
        <v>102</v>
      </c>
      <c r="E8" s="381" t="s">
        <v>249</v>
      </c>
      <c r="F8" s="382"/>
      <c r="G8" s="382"/>
      <c r="H8" s="1062"/>
      <c r="I8" s="81"/>
    </row>
    <row r="9" spans="2:9" s="82" customFormat="1" ht="40.5" customHeight="1">
      <c r="B9" s="1061" t="s">
        <v>250</v>
      </c>
      <c r="C9" s="891" t="s">
        <v>251</v>
      </c>
      <c r="D9" s="892" t="s">
        <v>102</v>
      </c>
      <c r="E9" s="381" t="s">
        <v>249</v>
      </c>
      <c r="F9" s="382"/>
      <c r="G9" s="382"/>
      <c r="H9" s="1062"/>
      <c r="I9" s="81"/>
    </row>
    <row r="10" spans="2:9" s="82" customFormat="1" ht="45">
      <c r="B10" s="1061" t="s">
        <v>252</v>
      </c>
      <c r="C10" s="891" t="s">
        <v>253</v>
      </c>
      <c r="D10" s="892" t="s">
        <v>102</v>
      </c>
      <c r="E10" s="383" t="s">
        <v>254</v>
      </c>
      <c r="F10" s="382"/>
      <c r="G10" s="382"/>
      <c r="H10" s="1062"/>
      <c r="I10" s="81"/>
    </row>
    <row r="11" spans="2:9" s="82" customFormat="1" ht="29.25" customHeight="1">
      <c r="B11" s="1061" t="s">
        <v>255</v>
      </c>
      <c r="C11" s="891" t="s">
        <v>256</v>
      </c>
      <c r="D11" s="892" t="s">
        <v>102</v>
      </c>
      <c r="E11" s="381" t="s">
        <v>257</v>
      </c>
      <c r="F11" s="382"/>
      <c r="G11" s="382"/>
      <c r="H11" s="1062"/>
      <c r="I11" s="81"/>
    </row>
    <row r="12" spans="2:9" s="82" customFormat="1" ht="30">
      <c r="B12" s="1061" t="s">
        <v>258</v>
      </c>
      <c r="C12" s="891" t="s">
        <v>259</v>
      </c>
      <c r="D12" s="892" t="s">
        <v>102</v>
      </c>
      <c r="E12" s="383" t="s">
        <v>260</v>
      </c>
      <c r="F12" s="381" t="s">
        <v>261</v>
      </c>
      <c r="G12" s="382"/>
      <c r="H12" s="1062"/>
      <c r="I12" s="81"/>
    </row>
    <row r="13" spans="2:9" s="82" customFormat="1" ht="60.6" customHeight="1">
      <c r="B13" s="1063" t="s">
        <v>262</v>
      </c>
      <c r="C13" s="894" t="s">
        <v>263</v>
      </c>
      <c r="D13" s="506" t="s">
        <v>102</v>
      </c>
      <c r="E13" s="507" t="s">
        <v>264</v>
      </c>
      <c r="F13" s="507" t="s">
        <v>265</v>
      </c>
      <c r="G13" s="508"/>
      <c r="H13" s="1064"/>
      <c r="I13" s="81"/>
    </row>
    <row r="14" spans="2:9" s="82" customFormat="1" ht="12.75">
      <c r="B14" s="1065"/>
      <c r="C14" s="83"/>
      <c r="D14" s="375"/>
      <c r="E14" s="376"/>
      <c r="F14" s="376"/>
      <c r="G14" s="376"/>
      <c r="H14" s="1066"/>
      <c r="I14" s="81"/>
    </row>
    <row r="15" spans="2:9" s="82" customFormat="1" ht="31.5">
      <c r="B15" s="1067"/>
      <c r="C15" s="503" t="s">
        <v>266</v>
      </c>
      <c r="D15" s="504" t="s">
        <v>102</v>
      </c>
      <c r="E15" s="509"/>
      <c r="F15" s="509"/>
      <c r="G15" s="509"/>
      <c r="H15" s="1068"/>
      <c r="I15" s="81"/>
    </row>
    <row r="16" spans="2:9" s="82" customFormat="1" ht="32.85" customHeight="1">
      <c r="B16" s="1892" t="s">
        <v>267</v>
      </c>
      <c r="C16" s="1891"/>
      <c r="D16" s="892" t="s">
        <v>102</v>
      </c>
      <c r="E16" s="382"/>
      <c r="F16" s="382"/>
      <c r="G16" s="382"/>
      <c r="H16" s="1062"/>
      <c r="I16" s="81"/>
    </row>
    <row r="17" spans="2:9" s="82" customFormat="1" ht="15">
      <c r="B17" s="1061" t="s">
        <v>244</v>
      </c>
      <c r="C17" s="891" t="s">
        <v>268</v>
      </c>
      <c r="D17" s="892" t="s">
        <v>102</v>
      </c>
      <c r="E17" s="382"/>
      <c r="F17" s="382"/>
      <c r="G17" s="381" t="s">
        <v>30</v>
      </c>
      <c r="H17" s="1062"/>
      <c r="I17" s="81"/>
    </row>
    <row r="18" spans="2:9" s="82" customFormat="1" ht="25.5">
      <c r="B18" s="1061" t="s">
        <v>247</v>
      </c>
      <c r="C18" s="891" t="s">
        <v>269</v>
      </c>
      <c r="D18" s="892" t="s">
        <v>102</v>
      </c>
      <c r="E18" s="382"/>
      <c r="F18" s="382"/>
      <c r="G18" s="381" t="s">
        <v>33</v>
      </c>
      <c r="H18" s="1062"/>
      <c r="I18" s="81"/>
    </row>
    <row r="19" spans="2:9" s="82" customFormat="1" ht="25.5">
      <c r="B19" s="1061" t="s">
        <v>250</v>
      </c>
      <c r="C19" s="891" t="s">
        <v>270</v>
      </c>
      <c r="D19" s="892" t="s">
        <v>102</v>
      </c>
      <c r="E19" s="384"/>
      <c r="F19" s="384"/>
      <c r="G19" s="384"/>
      <c r="H19" s="1069"/>
      <c r="I19" s="81"/>
    </row>
    <row r="20" spans="2:9" s="82" customFormat="1" ht="30">
      <c r="B20" s="1061"/>
      <c r="C20" s="891" t="s">
        <v>271</v>
      </c>
      <c r="D20" s="892" t="s">
        <v>102</v>
      </c>
      <c r="E20" s="383" t="s">
        <v>272</v>
      </c>
      <c r="F20" s="383" t="s">
        <v>273</v>
      </c>
      <c r="G20" s="382"/>
      <c r="H20" s="1062"/>
      <c r="I20" s="81"/>
    </row>
    <row r="21" spans="2:9" s="82" customFormat="1" ht="15">
      <c r="B21" s="1061"/>
      <c r="C21" s="891" t="s">
        <v>274</v>
      </c>
      <c r="D21" s="892" t="s">
        <v>102</v>
      </c>
      <c r="E21" s="381" t="s">
        <v>275</v>
      </c>
      <c r="F21" s="381" t="s">
        <v>276</v>
      </c>
      <c r="G21" s="382"/>
      <c r="H21" s="1062"/>
      <c r="I21" s="81"/>
    </row>
    <row r="22" spans="2:9" s="82" customFormat="1" ht="30">
      <c r="B22" s="1063"/>
      <c r="C22" s="894" t="s">
        <v>277</v>
      </c>
      <c r="D22" s="506" t="s">
        <v>102</v>
      </c>
      <c r="E22" s="510" t="s">
        <v>275</v>
      </c>
      <c r="F22" s="507" t="s">
        <v>278</v>
      </c>
      <c r="G22" s="508"/>
      <c r="H22" s="1064"/>
      <c r="I22" s="81"/>
    </row>
    <row r="23" spans="2:9" s="82" customFormat="1" ht="12.75">
      <c r="B23" s="1065"/>
      <c r="C23" s="83"/>
      <c r="D23" s="375"/>
      <c r="E23" s="376"/>
      <c r="F23" s="376"/>
      <c r="G23" s="376"/>
      <c r="H23" s="1066"/>
      <c r="I23" s="81"/>
    </row>
    <row r="24" spans="2:9" s="82" customFormat="1" ht="15.75">
      <c r="B24" s="1067"/>
      <c r="C24" s="503" t="s">
        <v>279</v>
      </c>
      <c r="D24" s="504" t="s">
        <v>102</v>
      </c>
      <c r="E24" s="509"/>
      <c r="F24" s="509"/>
      <c r="G24" s="509"/>
      <c r="H24" s="1068"/>
      <c r="I24" s="81"/>
    </row>
    <row r="25" spans="2:9" s="82" customFormat="1" ht="12.75">
      <c r="B25" s="1892" t="s">
        <v>280</v>
      </c>
      <c r="C25" s="1891"/>
      <c r="D25" s="892" t="s">
        <v>102</v>
      </c>
      <c r="E25" s="382"/>
      <c r="F25" s="382"/>
      <c r="G25" s="382"/>
      <c r="H25" s="1062"/>
      <c r="I25" s="81"/>
    </row>
    <row r="26" spans="2:9" s="82" customFormat="1" ht="28.35" customHeight="1">
      <c r="B26" s="1061" t="s">
        <v>244</v>
      </c>
      <c r="C26" s="891" t="s">
        <v>281</v>
      </c>
      <c r="D26" s="892" t="s">
        <v>102</v>
      </c>
      <c r="E26" s="383" t="s">
        <v>282</v>
      </c>
      <c r="F26" s="382"/>
      <c r="G26" s="382"/>
      <c r="H26" s="1062"/>
      <c r="I26" s="81"/>
    </row>
    <row r="27" spans="2:9" s="82" customFormat="1" ht="30">
      <c r="B27" s="1061" t="s">
        <v>247</v>
      </c>
      <c r="C27" s="891" t="s">
        <v>283</v>
      </c>
      <c r="D27" s="892" t="s">
        <v>102</v>
      </c>
      <c r="E27" s="383" t="s">
        <v>284</v>
      </c>
      <c r="F27" s="382"/>
      <c r="G27" s="382"/>
      <c r="H27" s="1062"/>
      <c r="I27" s="81"/>
    </row>
    <row r="28" spans="2:9" s="82" customFormat="1" ht="30">
      <c r="B28" s="1061" t="s">
        <v>250</v>
      </c>
      <c r="C28" s="891" t="s">
        <v>285</v>
      </c>
      <c r="D28" s="892" t="s">
        <v>102</v>
      </c>
      <c r="E28" s="383" t="s">
        <v>286</v>
      </c>
      <c r="F28" s="382"/>
      <c r="G28" s="382"/>
      <c r="H28" s="1062"/>
      <c r="I28" s="81"/>
    </row>
    <row r="29" spans="2:9" s="82" customFormat="1" ht="15">
      <c r="B29" s="1061" t="s">
        <v>252</v>
      </c>
      <c r="C29" s="891" t="s">
        <v>287</v>
      </c>
      <c r="D29" s="892" t="s">
        <v>102</v>
      </c>
      <c r="E29" s="383" t="s">
        <v>288</v>
      </c>
      <c r="F29" s="382"/>
      <c r="G29" s="382"/>
      <c r="H29" s="1062"/>
      <c r="I29" s="81"/>
    </row>
    <row r="30" spans="2:9" s="82" customFormat="1" ht="30">
      <c r="B30" s="1063" t="s">
        <v>255</v>
      </c>
      <c r="C30" s="894" t="s">
        <v>289</v>
      </c>
      <c r="D30" s="506" t="s">
        <v>102</v>
      </c>
      <c r="E30" s="507" t="s">
        <v>290</v>
      </c>
      <c r="F30" s="508"/>
      <c r="G30" s="508"/>
      <c r="H30" s="1064"/>
      <c r="I30" s="81"/>
    </row>
    <row r="31" spans="2:9" s="82" customFormat="1" ht="12.75">
      <c r="B31" s="1065"/>
      <c r="C31" s="83"/>
      <c r="D31" s="375"/>
      <c r="E31" s="376"/>
      <c r="F31" s="376"/>
      <c r="G31" s="376"/>
      <c r="H31" s="1066"/>
      <c r="I31" s="81"/>
    </row>
    <row r="32" spans="2:9" s="82" customFormat="1" ht="15.75">
      <c r="B32" s="1067"/>
      <c r="C32" s="503" t="s">
        <v>291</v>
      </c>
      <c r="D32" s="504" t="s">
        <v>102</v>
      </c>
      <c r="E32" s="509"/>
      <c r="F32" s="509"/>
      <c r="G32" s="509"/>
      <c r="H32" s="1068"/>
      <c r="I32" s="81"/>
    </row>
    <row r="33" spans="1:9" s="82" customFormat="1" ht="12.75">
      <c r="B33" s="1061" t="s">
        <v>292</v>
      </c>
      <c r="C33" s="891"/>
      <c r="D33" s="892"/>
      <c r="E33" s="382"/>
      <c r="F33" s="382"/>
      <c r="G33" s="382"/>
      <c r="H33" s="1062"/>
      <c r="I33" s="81"/>
    </row>
    <row r="34" spans="1:9" s="82" customFormat="1" ht="12.75">
      <c r="B34" s="1070" t="s">
        <v>293</v>
      </c>
      <c r="C34" s="891"/>
      <c r="D34" s="892" t="s">
        <v>102</v>
      </c>
      <c r="E34" s="382"/>
      <c r="F34" s="382"/>
      <c r="G34" s="382"/>
      <c r="H34" s="1062"/>
      <c r="I34" s="81"/>
    </row>
    <row r="35" spans="1:9" s="82" customFormat="1" ht="29.1" customHeight="1">
      <c r="B35" s="1061" t="s">
        <v>244</v>
      </c>
      <c r="C35" s="891" t="s">
        <v>294</v>
      </c>
      <c r="D35" s="892" t="s">
        <v>102</v>
      </c>
      <c r="E35" s="381"/>
      <c r="F35" s="383" t="s">
        <v>295</v>
      </c>
      <c r="G35" s="383" t="s">
        <v>14</v>
      </c>
      <c r="H35" s="1062"/>
      <c r="I35" s="81"/>
    </row>
    <row r="36" spans="1:9" s="82" customFormat="1" ht="28.35" customHeight="1">
      <c r="B36" s="1061" t="s">
        <v>247</v>
      </c>
      <c r="C36" s="891" t="s">
        <v>296</v>
      </c>
      <c r="D36" s="892" t="s">
        <v>102</v>
      </c>
      <c r="E36" s="381"/>
      <c r="F36" s="383" t="s">
        <v>297</v>
      </c>
      <c r="G36" s="382"/>
      <c r="H36" s="1062"/>
      <c r="I36" s="81"/>
    </row>
    <row r="37" spans="1:9" s="82" customFormat="1" ht="47.85" customHeight="1">
      <c r="B37" s="1061" t="s">
        <v>250</v>
      </c>
      <c r="C37" s="891" t="s">
        <v>298</v>
      </c>
      <c r="D37" s="892" t="s">
        <v>102</v>
      </c>
      <c r="E37" s="381"/>
      <c r="F37" s="381" t="s">
        <v>295</v>
      </c>
      <c r="G37" s="383" t="s">
        <v>50</v>
      </c>
      <c r="H37" s="1062"/>
      <c r="I37" s="81"/>
    </row>
    <row r="38" spans="1:9" s="82" customFormat="1" ht="15">
      <c r="B38" s="1061" t="s">
        <v>252</v>
      </c>
      <c r="C38" s="891" t="s">
        <v>299</v>
      </c>
      <c r="D38" s="892" t="s">
        <v>102</v>
      </c>
      <c r="E38" s="383"/>
      <c r="F38" s="381" t="s">
        <v>295</v>
      </c>
      <c r="G38" s="385"/>
      <c r="H38" s="1062"/>
      <c r="I38" s="81"/>
    </row>
    <row r="39" spans="1:9" s="42" customFormat="1" ht="12.75">
      <c r="A39" s="82"/>
      <c r="B39" s="1070" t="s">
        <v>300</v>
      </c>
      <c r="C39" s="891"/>
      <c r="D39" s="892" t="s">
        <v>102</v>
      </c>
      <c r="E39" s="382"/>
      <c r="F39" s="382"/>
      <c r="G39" s="385"/>
      <c r="H39" s="1062"/>
      <c r="I39" s="81"/>
    </row>
    <row r="40" spans="1:9" s="42" customFormat="1" ht="12.75">
      <c r="A40" s="82"/>
      <c r="B40" s="1061" t="s">
        <v>255</v>
      </c>
      <c r="C40" s="891" t="s">
        <v>301</v>
      </c>
      <c r="D40" s="892" t="s">
        <v>102</v>
      </c>
      <c r="E40" s="382"/>
      <c r="F40" s="386"/>
      <c r="G40" s="386"/>
      <c r="H40" s="1062"/>
      <c r="I40" s="81"/>
    </row>
    <row r="41" spans="1:9" s="42" customFormat="1" ht="15">
      <c r="A41" s="82"/>
      <c r="B41" s="1061"/>
      <c r="C41" s="891" t="s">
        <v>302</v>
      </c>
      <c r="D41" s="892" t="s">
        <v>102</v>
      </c>
      <c r="E41" s="381" t="s">
        <v>303</v>
      </c>
      <c r="F41" s="381">
        <v>226</v>
      </c>
      <c r="G41" s="385" t="s">
        <v>304</v>
      </c>
      <c r="H41" s="1062"/>
      <c r="I41" s="81"/>
    </row>
    <row r="42" spans="1:9" s="42" customFormat="1" ht="15">
      <c r="A42" s="82"/>
      <c r="B42" s="1061"/>
      <c r="C42" s="891" t="s">
        <v>305</v>
      </c>
      <c r="D42" s="892" t="s">
        <v>102</v>
      </c>
      <c r="E42" s="381">
        <v>127</v>
      </c>
      <c r="F42" s="381">
        <v>227</v>
      </c>
      <c r="G42" s="382"/>
      <c r="H42" s="1062"/>
      <c r="I42" s="81"/>
    </row>
    <row r="43" spans="1:9" s="42" customFormat="1" ht="15">
      <c r="A43" s="82"/>
      <c r="B43" s="1061"/>
      <c r="C43" s="891" t="s">
        <v>306</v>
      </c>
      <c r="D43" s="892" t="s">
        <v>102</v>
      </c>
      <c r="E43" s="381" t="s">
        <v>307</v>
      </c>
      <c r="F43" s="381">
        <v>196</v>
      </c>
      <c r="G43" s="382"/>
      <c r="H43" s="1062"/>
      <c r="I43" s="81"/>
    </row>
    <row r="44" spans="1:9" s="42" customFormat="1" ht="25.5">
      <c r="A44" s="82"/>
      <c r="B44" s="1061" t="s">
        <v>258</v>
      </c>
      <c r="C44" s="891" t="s">
        <v>308</v>
      </c>
      <c r="D44" s="892" t="s">
        <v>102</v>
      </c>
      <c r="E44" s="382"/>
      <c r="F44" s="386"/>
      <c r="G44" s="382"/>
      <c r="H44" s="1062"/>
      <c r="I44" s="81"/>
    </row>
    <row r="45" spans="1:9" s="42" customFormat="1" ht="45">
      <c r="A45" s="82"/>
      <c r="B45" s="1061"/>
      <c r="C45" s="891" t="s">
        <v>309</v>
      </c>
      <c r="D45" s="892" t="s">
        <v>102</v>
      </c>
      <c r="E45" s="382" t="s">
        <v>304</v>
      </c>
      <c r="F45" s="386" t="s">
        <v>304</v>
      </c>
      <c r="G45" s="387" t="s">
        <v>310</v>
      </c>
      <c r="H45" s="1062"/>
      <c r="I45" s="81"/>
    </row>
    <row r="46" spans="1:9" s="42" customFormat="1" ht="45">
      <c r="A46" s="82"/>
      <c r="B46" s="1061"/>
      <c r="C46" s="891" t="s">
        <v>305</v>
      </c>
      <c r="D46" s="892" t="s">
        <v>102</v>
      </c>
      <c r="E46" s="382" t="s">
        <v>304</v>
      </c>
      <c r="F46" s="386" t="s">
        <v>304</v>
      </c>
      <c r="G46" s="387" t="s">
        <v>311</v>
      </c>
      <c r="H46" s="1062"/>
      <c r="I46" s="81"/>
    </row>
    <row r="47" spans="1:9" s="42" customFormat="1" ht="15">
      <c r="A47" s="82"/>
      <c r="B47" s="1061" t="s">
        <v>262</v>
      </c>
      <c r="C47" s="891" t="s">
        <v>312</v>
      </c>
      <c r="D47" s="892" t="s">
        <v>102</v>
      </c>
      <c r="E47" s="382"/>
      <c r="F47" s="381">
        <v>204</v>
      </c>
      <c r="G47" s="382"/>
      <c r="H47" s="1062"/>
      <c r="I47" s="81"/>
    </row>
    <row r="48" spans="1:9" s="42" customFormat="1" ht="15">
      <c r="A48" s="82"/>
      <c r="B48" s="1063" t="s">
        <v>313</v>
      </c>
      <c r="C48" s="894" t="s">
        <v>314</v>
      </c>
      <c r="D48" s="506" t="s">
        <v>102</v>
      </c>
      <c r="E48" s="508"/>
      <c r="F48" s="510">
        <v>201</v>
      </c>
      <c r="G48" s="511"/>
      <c r="H48" s="1064"/>
      <c r="I48" s="81"/>
    </row>
    <row r="49" spans="2:9" s="82" customFormat="1" ht="12.75">
      <c r="B49" s="1065"/>
      <c r="C49" s="83"/>
      <c r="D49" s="375"/>
      <c r="E49" s="376"/>
      <c r="F49" s="376"/>
      <c r="G49" s="376"/>
      <c r="H49" s="1066"/>
      <c r="I49" s="81"/>
    </row>
    <row r="50" spans="2:9" s="82" customFormat="1" ht="31.5">
      <c r="B50" s="1067"/>
      <c r="C50" s="503" t="s">
        <v>315</v>
      </c>
      <c r="D50" s="504" t="s">
        <v>102</v>
      </c>
      <c r="E50" s="509"/>
      <c r="F50" s="509"/>
      <c r="G50" s="509"/>
      <c r="H50" s="1068"/>
      <c r="I50" s="81"/>
    </row>
    <row r="51" spans="2:9" s="82" customFormat="1" ht="12.75">
      <c r="B51" s="1061" t="s">
        <v>316</v>
      </c>
      <c r="C51" s="891"/>
      <c r="D51" s="892" t="s">
        <v>102</v>
      </c>
      <c r="E51" s="382"/>
      <c r="F51" s="382"/>
      <c r="G51" s="382"/>
      <c r="H51" s="1062"/>
      <c r="I51" s="81"/>
    </row>
    <row r="52" spans="2:9" s="82" customFormat="1" ht="30">
      <c r="B52" s="1061" t="s">
        <v>244</v>
      </c>
      <c r="C52" s="891" t="s">
        <v>317</v>
      </c>
      <c r="D52" s="892" t="s">
        <v>102</v>
      </c>
      <c r="E52" s="383" t="s">
        <v>318</v>
      </c>
      <c r="F52" s="383" t="s">
        <v>319</v>
      </c>
      <c r="G52" s="386"/>
      <c r="H52" s="1071"/>
      <c r="I52" s="81"/>
    </row>
    <row r="53" spans="2:9" s="82" customFormat="1" ht="15">
      <c r="B53" s="1061" t="s">
        <v>247</v>
      </c>
      <c r="C53" s="891" t="s">
        <v>320</v>
      </c>
      <c r="D53" s="892" t="s">
        <v>102</v>
      </c>
      <c r="E53" s="383" t="s">
        <v>318</v>
      </c>
      <c r="F53" s="383">
        <v>185</v>
      </c>
      <c r="G53" s="386"/>
      <c r="H53" s="1071"/>
      <c r="I53" s="81"/>
    </row>
    <row r="54" spans="2:9" s="82" customFormat="1" ht="30">
      <c r="B54" s="1063" t="s">
        <v>250</v>
      </c>
      <c r="C54" s="894" t="s">
        <v>321</v>
      </c>
      <c r="D54" s="506" t="s">
        <v>102</v>
      </c>
      <c r="E54" s="507" t="s">
        <v>322</v>
      </c>
      <c r="F54" s="507" t="s">
        <v>323</v>
      </c>
      <c r="G54" s="511"/>
      <c r="H54" s="1072"/>
      <c r="I54" s="81"/>
    </row>
    <row r="55" spans="2:9" s="82" customFormat="1" ht="12.75">
      <c r="B55" s="1065"/>
      <c r="C55" s="83"/>
      <c r="D55" s="375"/>
      <c r="E55" s="377"/>
      <c r="F55" s="377"/>
      <c r="G55" s="377"/>
      <c r="H55" s="1073"/>
      <c r="I55" s="81"/>
    </row>
    <row r="56" spans="2:9" s="82" customFormat="1" ht="31.5">
      <c r="B56" s="1067"/>
      <c r="C56" s="503" t="s">
        <v>324</v>
      </c>
      <c r="D56" s="504" t="s">
        <v>102</v>
      </c>
      <c r="E56" s="512"/>
      <c r="F56" s="512"/>
      <c r="G56" s="512"/>
      <c r="H56" s="1074"/>
      <c r="I56" s="81"/>
    </row>
    <row r="57" spans="2:9" s="82" customFormat="1" ht="12.75">
      <c r="B57" s="1892" t="s">
        <v>325</v>
      </c>
      <c r="C57" s="1891"/>
      <c r="D57" s="892" t="s">
        <v>102</v>
      </c>
      <c r="E57" s="386"/>
      <c r="F57" s="386"/>
      <c r="G57" s="386"/>
      <c r="H57" s="1071"/>
      <c r="I57" s="81"/>
    </row>
    <row r="58" spans="2:9" s="82" customFormat="1" ht="25.5">
      <c r="B58" s="1061" t="s">
        <v>244</v>
      </c>
      <c r="C58" s="891" t="s">
        <v>326</v>
      </c>
      <c r="D58" s="892" t="s">
        <v>102</v>
      </c>
      <c r="E58" s="383" t="s">
        <v>327</v>
      </c>
      <c r="F58" s="383">
        <v>237</v>
      </c>
      <c r="G58" s="386"/>
      <c r="H58" s="1071"/>
      <c r="I58" s="81"/>
    </row>
    <row r="59" spans="2:9" s="82" customFormat="1" ht="15">
      <c r="B59" s="1061" t="s">
        <v>247</v>
      </c>
      <c r="C59" s="891" t="s">
        <v>328</v>
      </c>
      <c r="D59" s="892" t="s">
        <v>102</v>
      </c>
      <c r="E59" s="383" t="s">
        <v>327</v>
      </c>
      <c r="F59" s="383">
        <v>237</v>
      </c>
      <c r="G59" s="383" t="s">
        <v>18</v>
      </c>
      <c r="H59" s="1071"/>
      <c r="I59" s="81"/>
    </row>
    <row r="60" spans="2:9" s="82" customFormat="1" ht="25.5">
      <c r="B60" s="1061" t="s">
        <v>250</v>
      </c>
      <c r="C60" s="891" t="s">
        <v>329</v>
      </c>
      <c r="D60" s="892" t="s">
        <v>102</v>
      </c>
      <c r="E60" s="383" t="s">
        <v>327</v>
      </c>
      <c r="F60" s="383">
        <v>237</v>
      </c>
      <c r="G60" s="386"/>
      <c r="H60" s="1071"/>
      <c r="I60" s="81"/>
    </row>
    <row r="61" spans="2:9" s="82" customFormat="1" ht="25.5">
      <c r="B61" s="1063" t="s">
        <v>252</v>
      </c>
      <c r="C61" s="894" t="s">
        <v>330</v>
      </c>
      <c r="D61" s="506" t="s">
        <v>102</v>
      </c>
      <c r="E61" s="507" t="s">
        <v>327</v>
      </c>
      <c r="F61" s="507">
        <v>237</v>
      </c>
      <c r="G61" s="511"/>
      <c r="H61" s="1072"/>
      <c r="I61" s="81"/>
    </row>
    <row r="62" spans="2:9" s="82" customFormat="1" ht="14.1" customHeight="1">
      <c r="B62" s="1065"/>
      <c r="C62" s="83"/>
      <c r="D62" s="375"/>
      <c r="E62" s="377"/>
      <c r="F62" s="377"/>
      <c r="G62" s="377"/>
      <c r="H62" s="1073"/>
      <c r="I62" s="81"/>
    </row>
    <row r="63" spans="2:9" s="82" customFormat="1" ht="15.75">
      <c r="B63" s="1067"/>
      <c r="C63" s="503" t="s">
        <v>331</v>
      </c>
      <c r="D63" s="504" t="s">
        <v>102</v>
      </c>
      <c r="E63" s="512"/>
      <c r="F63" s="512"/>
      <c r="G63" s="512"/>
      <c r="H63" s="1074"/>
      <c r="I63" s="81"/>
    </row>
    <row r="64" spans="2:9" s="82" customFormat="1" ht="12.75">
      <c r="B64" s="1892" t="s">
        <v>332</v>
      </c>
      <c r="C64" s="1891"/>
      <c r="D64" s="892" t="s">
        <v>102</v>
      </c>
      <c r="E64" s="386"/>
      <c r="F64" s="386"/>
      <c r="G64" s="386"/>
      <c r="H64" s="1071"/>
      <c r="I64" s="81"/>
    </row>
    <row r="65" spans="2:9" s="82" customFormat="1" ht="30">
      <c r="B65" s="1061" t="s">
        <v>244</v>
      </c>
      <c r="C65" s="891" t="s">
        <v>333</v>
      </c>
      <c r="D65" s="892" t="s">
        <v>102</v>
      </c>
      <c r="E65" s="383" t="s">
        <v>334</v>
      </c>
      <c r="F65" s="386"/>
      <c r="G65" s="386"/>
      <c r="H65" s="1071"/>
      <c r="I65" s="81"/>
    </row>
    <row r="66" spans="2:9" s="82" customFormat="1" ht="38.25">
      <c r="B66" s="1061" t="s">
        <v>247</v>
      </c>
      <c r="C66" s="891" t="s">
        <v>335</v>
      </c>
      <c r="D66" s="892" t="s">
        <v>102</v>
      </c>
      <c r="E66" s="383" t="s">
        <v>336</v>
      </c>
      <c r="F66" s="386"/>
      <c r="G66" s="386"/>
      <c r="H66" s="1071"/>
      <c r="I66" s="81"/>
    </row>
    <row r="67" spans="2:9" s="82" customFormat="1" ht="30">
      <c r="B67" s="1061" t="s">
        <v>250</v>
      </c>
      <c r="C67" s="891" t="s">
        <v>337</v>
      </c>
      <c r="D67" s="892" t="s">
        <v>102</v>
      </c>
      <c r="E67" s="383" t="s">
        <v>336</v>
      </c>
      <c r="F67" s="383" t="s">
        <v>338</v>
      </c>
      <c r="G67" s="383" t="s">
        <v>14</v>
      </c>
      <c r="H67" s="1071"/>
      <c r="I67" s="81"/>
    </row>
    <row r="68" spans="2:9" s="82" customFormat="1" ht="15">
      <c r="B68" s="1061" t="s">
        <v>252</v>
      </c>
      <c r="C68" s="891" t="s">
        <v>339</v>
      </c>
      <c r="D68" s="892" t="s">
        <v>102</v>
      </c>
      <c r="E68" s="383" t="s">
        <v>336</v>
      </c>
      <c r="F68" s="386"/>
      <c r="G68" s="386"/>
      <c r="H68" s="1071"/>
      <c r="I68" s="81"/>
    </row>
    <row r="69" spans="2:9" s="82" customFormat="1" ht="16.5" customHeight="1">
      <c r="B69" s="1905" t="s">
        <v>255</v>
      </c>
      <c r="C69" s="1891" t="s">
        <v>340</v>
      </c>
      <c r="D69" s="1906" t="s">
        <v>102</v>
      </c>
      <c r="E69" s="383" t="s">
        <v>336</v>
      </c>
      <c r="F69" s="1903"/>
      <c r="G69" s="383" t="s">
        <v>14</v>
      </c>
      <c r="H69" s="1904"/>
      <c r="I69" s="81"/>
    </row>
    <row r="70" spans="2:9" s="82" customFormat="1" ht="17.100000000000001" customHeight="1">
      <c r="B70" s="1905"/>
      <c r="C70" s="1891"/>
      <c r="D70" s="1906"/>
      <c r="E70" s="388"/>
      <c r="F70" s="1903"/>
      <c r="G70" s="383" t="s">
        <v>341</v>
      </c>
      <c r="H70" s="1904"/>
      <c r="I70" s="81"/>
    </row>
    <row r="71" spans="2:9" s="82" customFormat="1" ht="30">
      <c r="B71" s="1061" t="s">
        <v>258</v>
      </c>
      <c r="C71" s="891" t="s">
        <v>342</v>
      </c>
      <c r="D71" s="892" t="s">
        <v>102</v>
      </c>
      <c r="E71" s="383" t="s">
        <v>336</v>
      </c>
      <c r="F71" s="383" t="s">
        <v>338</v>
      </c>
      <c r="G71" s="386"/>
      <c r="H71" s="1071"/>
      <c r="I71" s="81"/>
    </row>
    <row r="72" spans="2:9" s="82" customFormat="1" ht="117" customHeight="1">
      <c r="B72" s="1063" t="s">
        <v>262</v>
      </c>
      <c r="C72" s="894" t="s">
        <v>343</v>
      </c>
      <c r="D72" s="506" t="s">
        <v>102</v>
      </c>
      <c r="E72" s="507" t="s">
        <v>336</v>
      </c>
      <c r="F72" s="507" t="s">
        <v>338</v>
      </c>
      <c r="G72" s="507"/>
      <c r="H72" s="1072"/>
      <c r="I72" s="81"/>
    </row>
    <row r="73" spans="2:9" s="82" customFormat="1" ht="12.75">
      <c r="B73" s="1065"/>
      <c r="C73" s="83"/>
      <c r="D73" s="375"/>
      <c r="E73" s="377"/>
      <c r="F73" s="377"/>
      <c r="G73" s="377"/>
      <c r="H73" s="1073"/>
      <c r="I73" s="81"/>
    </row>
    <row r="74" spans="2:9" s="82" customFormat="1" ht="15.75">
      <c r="B74" s="1067"/>
      <c r="C74" s="503" t="s">
        <v>344</v>
      </c>
      <c r="D74" s="504" t="s">
        <v>102</v>
      </c>
      <c r="E74" s="512"/>
      <c r="F74" s="512"/>
      <c r="G74" s="512"/>
      <c r="H74" s="1074"/>
      <c r="I74" s="81"/>
    </row>
    <row r="75" spans="2:9" s="82" customFormat="1" ht="12.75">
      <c r="B75" s="1892" t="s">
        <v>345</v>
      </c>
      <c r="C75" s="1891"/>
      <c r="D75" s="892" t="s">
        <v>102</v>
      </c>
      <c r="E75" s="386"/>
      <c r="F75" s="386"/>
      <c r="G75" s="386"/>
      <c r="H75" s="1071"/>
      <c r="I75" s="81"/>
    </row>
    <row r="76" spans="2:9" s="82" customFormat="1" ht="15">
      <c r="B76" s="1061" t="s">
        <v>244</v>
      </c>
      <c r="C76" s="891" t="s">
        <v>346</v>
      </c>
      <c r="D76" s="892" t="s">
        <v>102</v>
      </c>
      <c r="E76" s="389"/>
      <c r="F76" s="386"/>
      <c r="G76" s="386"/>
      <c r="H76" s="1071"/>
      <c r="I76" s="81"/>
    </row>
    <row r="77" spans="2:9" s="82" customFormat="1" ht="30">
      <c r="B77" s="1061" t="s">
        <v>247</v>
      </c>
      <c r="C77" s="891" t="s">
        <v>347</v>
      </c>
      <c r="D77" s="892" t="s">
        <v>102</v>
      </c>
      <c r="E77" s="389" t="s">
        <v>348</v>
      </c>
      <c r="F77" s="383" t="s">
        <v>349</v>
      </c>
      <c r="G77" s="386"/>
      <c r="H77" s="1071"/>
      <c r="I77" s="81"/>
    </row>
    <row r="78" spans="2:9" s="82" customFormat="1" ht="30">
      <c r="B78" s="1061" t="s">
        <v>250</v>
      </c>
      <c r="C78" s="891" t="s">
        <v>350</v>
      </c>
      <c r="D78" s="892" t="s">
        <v>102</v>
      </c>
      <c r="E78" s="383" t="s">
        <v>351</v>
      </c>
      <c r="F78" s="383" t="s">
        <v>349</v>
      </c>
      <c r="G78" s="386"/>
      <c r="H78" s="1071"/>
      <c r="I78" s="81"/>
    </row>
    <row r="79" spans="2:9" s="82" customFormat="1" ht="15">
      <c r="B79" s="1061" t="s">
        <v>252</v>
      </c>
      <c r="C79" s="891" t="s">
        <v>352</v>
      </c>
      <c r="D79" s="892" t="s">
        <v>102</v>
      </c>
      <c r="E79" s="383">
        <v>91</v>
      </c>
      <c r="F79" s="383"/>
      <c r="G79" s="386"/>
      <c r="H79" s="1071"/>
      <c r="I79" s="81"/>
    </row>
    <row r="80" spans="2:9" s="82" customFormat="1" ht="25.5">
      <c r="B80" s="1063" t="s">
        <v>255</v>
      </c>
      <c r="C80" s="894" t="s">
        <v>353</v>
      </c>
      <c r="D80" s="506" t="s">
        <v>102</v>
      </c>
      <c r="E80" s="507">
        <v>106</v>
      </c>
      <c r="F80" s="511"/>
      <c r="G80" s="511"/>
      <c r="H80" s="1072"/>
      <c r="I80" s="81"/>
    </row>
    <row r="81" spans="2:9" s="82" customFormat="1" ht="12.75">
      <c r="B81" s="1065"/>
      <c r="C81" s="83"/>
      <c r="D81" s="375"/>
      <c r="E81" s="377"/>
      <c r="F81" s="377"/>
      <c r="G81" s="377"/>
      <c r="H81" s="1073"/>
      <c r="I81" s="81"/>
    </row>
    <row r="82" spans="2:9" s="82" customFormat="1" ht="15.75">
      <c r="B82" s="1067"/>
      <c r="C82" s="503" t="s">
        <v>354</v>
      </c>
      <c r="D82" s="504" t="s">
        <v>102</v>
      </c>
      <c r="E82" s="512"/>
      <c r="F82" s="512"/>
      <c r="G82" s="512"/>
      <c r="H82" s="1074"/>
      <c r="I82" s="81"/>
    </row>
    <row r="83" spans="2:9" s="82" customFormat="1" ht="12.75">
      <c r="B83" s="1893" t="s">
        <v>293</v>
      </c>
      <c r="C83" s="1894"/>
      <c r="D83" s="892" t="s">
        <v>102</v>
      </c>
      <c r="E83" s="386"/>
      <c r="F83" s="386"/>
      <c r="G83" s="386"/>
      <c r="H83" s="1071"/>
      <c r="I83" s="81"/>
    </row>
    <row r="84" spans="2:9" s="82" customFormat="1" ht="56.85" customHeight="1">
      <c r="B84" s="1892" t="s">
        <v>355</v>
      </c>
      <c r="C84" s="1891"/>
      <c r="D84" s="892" t="s">
        <v>102</v>
      </c>
      <c r="E84" s="386"/>
      <c r="F84" s="386"/>
      <c r="G84" s="386"/>
      <c r="H84" s="1071"/>
      <c r="I84" s="81"/>
    </row>
    <row r="85" spans="2:9" s="82" customFormat="1" ht="44.1" customHeight="1">
      <c r="B85" s="1892" t="s">
        <v>356</v>
      </c>
      <c r="C85" s="1891"/>
      <c r="D85" s="892" t="s">
        <v>102</v>
      </c>
      <c r="E85" s="383" t="s">
        <v>357</v>
      </c>
      <c r="F85" s="383" t="s">
        <v>358</v>
      </c>
      <c r="G85" s="386"/>
      <c r="H85" s="1071"/>
      <c r="I85" s="81"/>
    </row>
    <row r="86" spans="2:9" s="82" customFormat="1" ht="12.75">
      <c r="B86" s="1892" t="s">
        <v>359</v>
      </c>
      <c r="C86" s="1891"/>
      <c r="D86" s="892" t="s">
        <v>102</v>
      </c>
      <c r="E86" s="386"/>
      <c r="F86" s="386"/>
      <c r="G86" s="386"/>
      <c r="H86" s="1071"/>
      <c r="I86" s="81"/>
    </row>
    <row r="87" spans="2:9" s="82" customFormat="1" ht="38.25">
      <c r="B87" s="1061" t="s">
        <v>360</v>
      </c>
      <c r="C87" s="891" t="s">
        <v>361</v>
      </c>
      <c r="D87" s="892" t="s">
        <v>102</v>
      </c>
      <c r="E87" s="383" t="s">
        <v>362</v>
      </c>
      <c r="F87" s="383" t="s">
        <v>358</v>
      </c>
      <c r="G87" s="386"/>
      <c r="H87" s="1071"/>
      <c r="I87" s="81"/>
    </row>
    <row r="88" spans="2:9" s="82" customFormat="1" ht="25.5">
      <c r="B88" s="1061" t="s">
        <v>360</v>
      </c>
      <c r="C88" s="891" t="s">
        <v>363</v>
      </c>
      <c r="D88" s="892" t="s">
        <v>102</v>
      </c>
      <c r="E88" s="383" t="s">
        <v>362</v>
      </c>
      <c r="F88" s="383" t="s">
        <v>358</v>
      </c>
      <c r="G88" s="386"/>
      <c r="H88" s="1071"/>
      <c r="I88" s="81"/>
    </row>
    <row r="89" spans="2:9" s="82" customFormat="1" ht="25.5">
      <c r="B89" s="1061" t="s">
        <v>360</v>
      </c>
      <c r="C89" s="891" t="s">
        <v>364</v>
      </c>
      <c r="D89" s="892" t="s">
        <v>102</v>
      </c>
      <c r="E89" s="386" t="s">
        <v>365</v>
      </c>
      <c r="F89" s="386"/>
      <c r="G89" s="386"/>
      <c r="H89" s="1071"/>
      <c r="I89" s="81"/>
    </row>
    <row r="90" spans="2:9" s="82" customFormat="1" ht="17.850000000000001" customHeight="1">
      <c r="B90" s="1890" t="s">
        <v>366</v>
      </c>
      <c r="C90" s="1891"/>
      <c r="D90" s="892" t="s">
        <v>102</v>
      </c>
      <c r="E90" s="383">
        <v>120</v>
      </c>
      <c r="F90" s="383" t="s">
        <v>358</v>
      </c>
      <c r="G90" s="386"/>
      <c r="H90" s="1071"/>
      <c r="I90" s="81"/>
    </row>
    <row r="91" spans="2:9" s="82" customFormat="1" ht="31.35" customHeight="1">
      <c r="B91" s="1892" t="s">
        <v>367</v>
      </c>
      <c r="C91" s="1891"/>
      <c r="D91" s="892" t="s">
        <v>102</v>
      </c>
      <c r="E91" s="386"/>
      <c r="F91" s="386"/>
      <c r="G91" s="383" t="s">
        <v>14</v>
      </c>
      <c r="H91" s="1071"/>
      <c r="I91" s="81"/>
    </row>
    <row r="92" spans="2:9" s="82" customFormat="1" ht="28.5" customHeight="1">
      <c r="B92" s="1892" t="s">
        <v>368</v>
      </c>
      <c r="C92" s="1891"/>
      <c r="D92" s="892" t="s">
        <v>102</v>
      </c>
      <c r="E92" s="386"/>
      <c r="F92" s="386"/>
      <c r="G92" s="383" t="s">
        <v>14</v>
      </c>
      <c r="H92" s="1071"/>
      <c r="I92" s="81"/>
    </row>
    <row r="93" spans="2:9" s="82" customFormat="1" ht="25.5">
      <c r="B93" s="1061" t="s">
        <v>360</v>
      </c>
      <c r="C93" s="891" t="s">
        <v>369</v>
      </c>
      <c r="D93" s="892" t="s">
        <v>102</v>
      </c>
      <c r="E93" s="386"/>
      <c r="F93" s="386"/>
      <c r="G93" s="383" t="s">
        <v>14</v>
      </c>
      <c r="H93" s="1071"/>
      <c r="I93" s="81"/>
    </row>
    <row r="94" spans="2:9" s="82" customFormat="1" ht="25.5">
      <c r="B94" s="1061" t="s">
        <v>360</v>
      </c>
      <c r="C94" s="891" t="s">
        <v>370</v>
      </c>
      <c r="D94" s="892" t="s">
        <v>102</v>
      </c>
      <c r="E94" s="386"/>
      <c r="F94" s="386"/>
      <c r="G94" s="383" t="s">
        <v>14</v>
      </c>
      <c r="H94" s="1071"/>
      <c r="I94" s="81"/>
    </row>
    <row r="95" spans="2:9" s="82" customFormat="1" ht="25.5">
      <c r="B95" s="1061" t="s">
        <v>360</v>
      </c>
      <c r="C95" s="891" t="s">
        <v>371</v>
      </c>
      <c r="D95" s="892" t="s">
        <v>102</v>
      </c>
      <c r="E95" s="386"/>
      <c r="F95" s="386"/>
      <c r="G95" s="383" t="s">
        <v>14</v>
      </c>
      <c r="H95" s="1071"/>
      <c r="I95" s="81"/>
    </row>
    <row r="96" spans="2:9" s="82" customFormat="1" ht="12.75">
      <c r="B96" s="1895" t="s">
        <v>372</v>
      </c>
      <c r="C96" s="1896"/>
      <c r="D96" s="506" t="s">
        <v>102</v>
      </c>
      <c r="E96" s="511" t="s">
        <v>365</v>
      </c>
      <c r="F96" s="511"/>
      <c r="G96" s="513"/>
      <c r="H96" s="1072"/>
      <c r="I96" s="81"/>
    </row>
    <row r="97" spans="2:9" s="82" customFormat="1" ht="12.75">
      <c r="B97" s="1075"/>
      <c r="C97" s="83"/>
      <c r="D97" s="375"/>
      <c r="E97" s="377"/>
      <c r="F97" s="377"/>
      <c r="G97" s="378"/>
      <c r="H97" s="1073"/>
      <c r="I97" s="81"/>
    </row>
    <row r="98" spans="2:9" s="82" customFormat="1" ht="15.75">
      <c r="B98" s="1076"/>
      <c r="C98" s="503" t="s">
        <v>373</v>
      </c>
      <c r="D98" s="504"/>
      <c r="E98" s="512"/>
      <c r="F98" s="512"/>
      <c r="G98" s="514"/>
      <c r="H98" s="1074"/>
      <c r="I98" s="81"/>
    </row>
    <row r="99" spans="2:9" s="82" customFormat="1" ht="69.599999999999994" customHeight="1">
      <c r="B99" s="1897" t="s">
        <v>374</v>
      </c>
      <c r="C99" s="1898"/>
      <c r="D99" s="515"/>
      <c r="E99" s="511" t="s">
        <v>365</v>
      </c>
      <c r="F99" s="511"/>
      <c r="G99" s="513"/>
      <c r="H99" s="1072"/>
      <c r="I99" s="81"/>
    </row>
    <row r="100" spans="2:9" s="82" customFormat="1" ht="12.75">
      <c r="B100" s="1065"/>
      <c r="C100" s="83"/>
      <c r="D100" s="375"/>
      <c r="E100" s="377"/>
      <c r="F100" s="377"/>
      <c r="G100" s="377"/>
      <c r="H100" s="1073"/>
      <c r="I100" s="81"/>
    </row>
    <row r="101" spans="2:9" s="82" customFormat="1" ht="15.75">
      <c r="B101" s="1067"/>
      <c r="C101" s="503" t="s">
        <v>375</v>
      </c>
      <c r="D101" s="504" t="s">
        <v>102</v>
      </c>
      <c r="E101" s="512"/>
      <c r="F101" s="512"/>
      <c r="G101" s="512"/>
      <c r="H101" s="1074"/>
      <c r="I101" s="81"/>
    </row>
    <row r="102" spans="2:9" s="82" customFormat="1" ht="31.35" customHeight="1">
      <c r="B102" s="1892" t="s">
        <v>376</v>
      </c>
      <c r="C102" s="1891"/>
      <c r="D102" s="892" t="s">
        <v>102</v>
      </c>
      <c r="E102" s="383" t="s">
        <v>377</v>
      </c>
      <c r="F102" s="386" t="s">
        <v>304</v>
      </c>
      <c r="G102" s="386"/>
      <c r="H102" s="1071"/>
      <c r="I102" s="81"/>
    </row>
    <row r="103" spans="2:9" s="82" customFormat="1" ht="45" customHeight="1">
      <c r="B103" s="1899" t="s">
        <v>378</v>
      </c>
      <c r="C103" s="1900"/>
      <c r="D103" s="892"/>
      <c r="E103" s="386" t="s">
        <v>365</v>
      </c>
      <c r="F103" s="386" t="s">
        <v>365</v>
      </c>
      <c r="G103" s="386" t="s">
        <v>365</v>
      </c>
      <c r="H103" s="1071"/>
      <c r="I103" s="81"/>
    </row>
    <row r="104" spans="2:9" s="82" customFormat="1" ht="16.350000000000001" customHeight="1">
      <c r="B104" s="1895" t="s">
        <v>379</v>
      </c>
      <c r="C104" s="1896"/>
      <c r="D104" s="506"/>
      <c r="E104" s="511" t="s">
        <v>365</v>
      </c>
      <c r="F104" s="513"/>
      <c r="G104" s="513"/>
      <c r="H104" s="1072"/>
      <c r="I104" s="81"/>
    </row>
    <row r="105" spans="2:9" s="82" customFormat="1" ht="12.75">
      <c r="B105" s="1075"/>
      <c r="C105" s="83"/>
      <c r="D105" s="375"/>
      <c r="E105" s="377"/>
      <c r="F105" s="377"/>
      <c r="G105" s="378"/>
      <c r="H105" s="1073"/>
      <c r="I105" s="81"/>
    </row>
    <row r="106" spans="2:9" s="82" customFormat="1" ht="15.75">
      <c r="B106" s="1076"/>
      <c r="C106" s="503" t="s">
        <v>380</v>
      </c>
      <c r="D106" s="504" t="s">
        <v>102</v>
      </c>
      <c r="E106" s="512"/>
      <c r="F106" s="512"/>
      <c r="G106" s="514"/>
      <c r="H106" s="1074"/>
      <c r="I106" s="81"/>
    </row>
    <row r="107" spans="2:9" s="82" customFormat="1" ht="40.5" customHeight="1">
      <c r="B107" s="1895" t="s">
        <v>381</v>
      </c>
      <c r="C107" s="1896"/>
      <c r="D107" s="506" t="s">
        <v>102</v>
      </c>
      <c r="E107" s="507" t="s">
        <v>382</v>
      </c>
      <c r="F107" s="507">
        <v>239</v>
      </c>
      <c r="G107" s="513"/>
      <c r="H107" s="1072"/>
      <c r="I107" s="81"/>
    </row>
    <row r="108" spans="2:9" s="82" customFormat="1" ht="6" customHeight="1">
      <c r="B108" s="81"/>
      <c r="C108" s="83"/>
      <c r="D108" s="83"/>
      <c r="E108" s="377"/>
      <c r="F108" s="377"/>
      <c r="G108" s="377"/>
      <c r="H108" s="377"/>
      <c r="I108" s="81"/>
    </row>
    <row r="109" spans="2:9" s="82" customFormat="1" ht="3.6" customHeight="1">
      <c r="B109" s="81"/>
      <c r="C109" s="83"/>
      <c r="D109" s="83"/>
      <c r="E109" s="85"/>
      <c r="F109" s="85"/>
      <c r="G109" s="84"/>
      <c r="H109" s="85"/>
      <c r="I109" s="81"/>
    </row>
    <row r="110" spans="2:9" hidden="1">
      <c r="B110" s="21"/>
      <c r="C110" s="22"/>
      <c r="D110" s="22"/>
      <c r="E110" s="24"/>
      <c r="F110" s="24"/>
      <c r="G110" s="23"/>
      <c r="H110" s="24"/>
      <c r="I110" s="21"/>
    </row>
    <row r="111" spans="2:9" hidden="1">
      <c r="B111" s="21"/>
      <c r="C111" s="22"/>
      <c r="D111" s="22"/>
      <c r="E111" s="24"/>
      <c r="F111" s="24"/>
      <c r="G111" s="23"/>
      <c r="H111" s="24"/>
      <c r="I111" s="21"/>
    </row>
    <row r="112" spans="2:9" hidden="1">
      <c r="B112" s="21"/>
      <c r="C112" s="22"/>
      <c r="D112" s="22"/>
      <c r="E112" s="24"/>
      <c r="F112" s="24"/>
      <c r="G112" s="23"/>
      <c r="H112" s="24"/>
      <c r="I112" s="21"/>
    </row>
    <row r="113" spans="2:9" hidden="1">
      <c r="B113" s="21"/>
      <c r="C113" s="22"/>
      <c r="D113" s="22"/>
      <c r="E113" s="24"/>
      <c r="F113" s="24"/>
      <c r="G113" s="23"/>
      <c r="H113" s="24"/>
      <c r="I113" s="21"/>
    </row>
    <row r="114" spans="2:9" hidden="1">
      <c r="B114" s="21"/>
      <c r="C114" s="22"/>
      <c r="D114" s="22"/>
      <c r="E114" s="24"/>
      <c r="F114" s="24"/>
      <c r="G114" s="23"/>
      <c r="H114" s="24"/>
      <c r="I114" s="21"/>
    </row>
    <row r="115" spans="2:9" hidden="1">
      <c r="B115" s="21"/>
      <c r="C115" s="22"/>
      <c r="D115" s="22"/>
      <c r="E115" s="24"/>
      <c r="F115" s="24"/>
      <c r="G115" s="23"/>
      <c r="H115" s="24"/>
      <c r="I115" s="21"/>
    </row>
    <row r="116" spans="2:9" hidden="1">
      <c r="B116" s="21"/>
      <c r="C116" s="22"/>
      <c r="D116" s="22"/>
      <c r="E116" s="24"/>
      <c r="F116" s="24"/>
      <c r="G116" s="23"/>
      <c r="H116" s="24"/>
      <c r="I116" s="21"/>
    </row>
    <row r="117" spans="2:9" hidden="1">
      <c r="B117" s="21"/>
      <c r="C117" s="22"/>
      <c r="D117" s="22"/>
      <c r="E117" s="24"/>
      <c r="F117" s="24"/>
      <c r="G117" s="23"/>
      <c r="H117" s="24"/>
      <c r="I117" s="21"/>
    </row>
    <row r="118" spans="2:9" hidden="1">
      <c r="B118" s="21"/>
      <c r="C118" s="22"/>
      <c r="D118" s="22"/>
      <c r="E118" s="24"/>
      <c r="F118" s="24"/>
      <c r="G118" s="23"/>
      <c r="H118" s="24"/>
      <c r="I118" s="21"/>
    </row>
    <row r="119" spans="2:9" hidden="1">
      <c r="B119" s="21"/>
      <c r="C119" s="22"/>
      <c r="D119" s="22"/>
      <c r="E119" s="24"/>
      <c r="F119" s="24"/>
      <c r="G119" s="23"/>
      <c r="H119" s="24"/>
      <c r="I119" s="21"/>
    </row>
    <row r="120" spans="2:9" hidden="1">
      <c r="B120" s="21"/>
      <c r="C120" s="22"/>
      <c r="D120" s="22"/>
      <c r="E120" s="24"/>
      <c r="F120" s="24"/>
      <c r="G120" s="23"/>
      <c r="H120" s="24"/>
      <c r="I120" s="21"/>
    </row>
    <row r="121" spans="2:9" hidden="1">
      <c r="B121" s="21"/>
      <c r="C121" s="22"/>
      <c r="D121" s="22"/>
      <c r="E121" s="24"/>
      <c r="F121" s="24"/>
      <c r="G121" s="23"/>
      <c r="H121" s="24"/>
      <c r="I121" s="21"/>
    </row>
    <row r="122" spans="2:9" hidden="1">
      <c r="B122" s="21"/>
      <c r="C122" s="22"/>
      <c r="D122" s="22"/>
      <c r="E122" s="24"/>
      <c r="F122" s="24"/>
      <c r="G122" s="23"/>
      <c r="H122" s="24"/>
      <c r="I122" s="21"/>
    </row>
    <row r="123" spans="2:9" hidden="1">
      <c r="B123" s="21"/>
      <c r="C123" s="22"/>
      <c r="D123" s="22"/>
      <c r="E123" s="24"/>
      <c r="F123" s="24"/>
      <c r="G123" s="23"/>
      <c r="H123" s="24"/>
      <c r="I123" s="21"/>
    </row>
    <row r="124" spans="2:9" hidden="1">
      <c r="B124" s="21"/>
      <c r="C124" s="22"/>
      <c r="D124" s="22"/>
      <c r="E124" s="24"/>
      <c r="F124" s="24"/>
      <c r="G124" s="23"/>
      <c r="H124" s="24"/>
      <c r="I124" s="21"/>
    </row>
    <row r="125" spans="2:9" hidden="1">
      <c r="B125" s="21"/>
      <c r="C125" s="22"/>
      <c r="D125" s="22"/>
      <c r="E125" s="24"/>
      <c r="F125" s="24"/>
      <c r="G125" s="23"/>
      <c r="H125" s="24"/>
      <c r="I125" s="21"/>
    </row>
    <row r="126" spans="2:9" hidden="1">
      <c r="B126" s="21"/>
      <c r="C126" s="22"/>
      <c r="D126" s="22"/>
      <c r="E126" s="24"/>
      <c r="F126" s="24"/>
      <c r="G126" s="23"/>
      <c r="H126" s="24"/>
      <c r="I126" s="21"/>
    </row>
    <row r="127" spans="2:9" hidden="1">
      <c r="B127" s="21"/>
      <c r="C127" s="22"/>
      <c r="D127" s="22"/>
      <c r="E127" s="24"/>
      <c r="F127" s="24"/>
      <c r="G127" s="23"/>
      <c r="H127" s="24"/>
      <c r="I127" s="21"/>
    </row>
    <row r="128" spans="2:9" hidden="1">
      <c r="B128" s="21"/>
      <c r="C128" s="22"/>
      <c r="D128" s="22"/>
      <c r="E128" s="24"/>
      <c r="F128" s="24"/>
      <c r="G128" s="23"/>
      <c r="H128" s="24"/>
      <c r="I128" s="21"/>
    </row>
    <row r="129" spans="2:9" hidden="1">
      <c r="B129" s="21"/>
      <c r="C129" s="22"/>
      <c r="D129" s="22"/>
      <c r="E129" s="24"/>
      <c r="F129" s="24"/>
      <c r="G129" s="23"/>
      <c r="H129" s="24"/>
      <c r="I129" s="21"/>
    </row>
    <row r="130" spans="2:9" hidden="1">
      <c r="B130" s="21"/>
      <c r="C130" s="22"/>
      <c r="D130" s="22"/>
      <c r="E130" s="24"/>
      <c r="F130" s="24"/>
      <c r="G130" s="23"/>
      <c r="H130" s="24"/>
      <c r="I130" s="21"/>
    </row>
    <row r="131" spans="2:9" hidden="1">
      <c r="B131" s="21"/>
      <c r="C131" s="22"/>
      <c r="D131" s="22"/>
      <c r="E131" s="24"/>
      <c r="F131" s="24"/>
      <c r="G131" s="23"/>
      <c r="H131" s="24"/>
      <c r="I131" s="21"/>
    </row>
    <row r="132" spans="2:9" hidden="1">
      <c r="B132" s="21"/>
      <c r="C132" s="22"/>
      <c r="D132" s="22"/>
      <c r="E132" s="24"/>
      <c r="F132" s="24"/>
      <c r="G132" s="23"/>
      <c r="H132" s="24"/>
      <c r="I132" s="21"/>
    </row>
    <row r="133" spans="2:9" hidden="1">
      <c r="B133" s="21"/>
      <c r="C133" s="22"/>
      <c r="D133" s="22"/>
      <c r="E133" s="24"/>
      <c r="F133" s="24"/>
      <c r="G133" s="23"/>
      <c r="H133" s="24"/>
      <c r="I133" s="21"/>
    </row>
    <row r="134" spans="2:9" hidden="1">
      <c r="B134" s="21"/>
      <c r="C134" s="22"/>
      <c r="D134" s="22"/>
      <c r="E134" s="24"/>
      <c r="F134" s="24"/>
      <c r="G134" s="23"/>
      <c r="H134" s="24"/>
      <c r="I134" s="21"/>
    </row>
    <row r="135" spans="2:9" hidden="1">
      <c r="B135" s="21"/>
      <c r="C135" s="22"/>
      <c r="D135" s="22"/>
      <c r="E135" s="24"/>
      <c r="F135" s="24"/>
      <c r="G135" s="23"/>
      <c r="H135" s="24"/>
      <c r="I135" s="21"/>
    </row>
    <row r="136" spans="2:9" hidden="1">
      <c r="B136" s="21"/>
      <c r="C136" s="22"/>
      <c r="D136" s="22"/>
      <c r="E136" s="24"/>
      <c r="F136" s="24"/>
      <c r="G136" s="23"/>
      <c r="H136" s="24"/>
      <c r="I136" s="21"/>
    </row>
    <row r="137" spans="2:9" hidden="1">
      <c r="B137" s="21"/>
      <c r="C137" s="22"/>
      <c r="D137" s="22"/>
      <c r="E137" s="24"/>
      <c r="F137" s="24"/>
      <c r="G137" s="23"/>
      <c r="H137" s="24"/>
      <c r="I137" s="21"/>
    </row>
    <row r="138" spans="2:9" hidden="1">
      <c r="B138" s="21"/>
      <c r="C138" s="22"/>
      <c r="D138" s="22"/>
      <c r="E138" s="24"/>
      <c r="F138" s="24"/>
      <c r="G138" s="23"/>
      <c r="H138" s="24"/>
      <c r="I138" s="21"/>
    </row>
    <row r="139" spans="2:9" hidden="1">
      <c r="B139" s="21"/>
      <c r="C139" s="22"/>
      <c r="D139" s="22"/>
      <c r="E139" s="24"/>
      <c r="F139" s="24"/>
      <c r="G139" s="23"/>
      <c r="H139" s="24"/>
      <c r="I139" s="21"/>
    </row>
    <row r="140" spans="2:9" hidden="1">
      <c r="B140" s="21"/>
      <c r="C140" s="22"/>
      <c r="D140" s="22"/>
      <c r="E140" s="24"/>
      <c r="F140" s="24"/>
      <c r="G140" s="23"/>
      <c r="H140" s="24"/>
      <c r="I140" s="21"/>
    </row>
    <row r="141" spans="2:9" hidden="1">
      <c r="B141" s="21"/>
      <c r="C141" s="22"/>
      <c r="D141" s="22"/>
      <c r="E141" s="24"/>
      <c r="F141" s="24"/>
      <c r="G141" s="23"/>
      <c r="H141" s="24"/>
      <c r="I141" s="21"/>
    </row>
    <row r="142" spans="2:9" hidden="1">
      <c r="B142" s="21"/>
      <c r="C142" s="22"/>
      <c r="D142" s="22"/>
      <c r="E142" s="24"/>
      <c r="F142" s="24"/>
      <c r="G142" s="23"/>
      <c r="H142" s="24"/>
      <c r="I142" s="21"/>
    </row>
    <row r="143" spans="2:9" hidden="1">
      <c r="B143" s="21"/>
      <c r="C143" s="22"/>
      <c r="D143" s="22"/>
      <c r="E143" s="24"/>
      <c r="F143" s="24"/>
      <c r="G143" s="23"/>
      <c r="H143" s="24"/>
      <c r="I143" s="21"/>
    </row>
    <row r="144" spans="2:9" hidden="1">
      <c r="B144" s="21"/>
      <c r="C144" s="22"/>
      <c r="D144" s="22"/>
      <c r="E144" s="24"/>
      <c r="F144" s="24"/>
      <c r="G144" s="23"/>
      <c r="H144" s="24"/>
      <c r="I144" s="21"/>
    </row>
    <row r="145" spans="2:9" hidden="1">
      <c r="B145" s="21"/>
      <c r="C145" s="22"/>
      <c r="D145" s="22"/>
      <c r="E145" s="24"/>
      <c r="F145" s="24"/>
      <c r="G145" s="23"/>
      <c r="H145" s="24"/>
      <c r="I145" s="21"/>
    </row>
    <row r="146" spans="2:9" hidden="1">
      <c r="B146" s="21"/>
      <c r="C146" s="22"/>
      <c r="D146" s="22"/>
      <c r="E146" s="24"/>
      <c r="F146" s="24"/>
      <c r="G146" s="23"/>
      <c r="H146" s="24"/>
      <c r="I146" s="21"/>
    </row>
    <row r="147" spans="2:9" hidden="1">
      <c r="B147" s="21"/>
      <c r="C147" s="22"/>
      <c r="D147" s="22"/>
      <c r="E147" s="24"/>
      <c r="F147" s="24"/>
      <c r="G147" s="23"/>
      <c r="H147" s="24"/>
      <c r="I147" s="21"/>
    </row>
    <row r="148" spans="2:9" hidden="1">
      <c r="B148" s="21"/>
      <c r="C148" s="22"/>
      <c r="D148" s="22"/>
      <c r="E148" s="24"/>
      <c r="F148" s="24"/>
      <c r="G148" s="23"/>
      <c r="H148" s="24"/>
      <c r="I148" s="21"/>
    </row>
    <row r="149" spans="2:9" hidden="1">
      <c r="B149" s="21"/>
      <c r="C149" s="22"/>
      <c r="D149" s="22"/>
      <c r="E149" s="24"/>
      <c r="F149" s="24"/>
      <c r="G149" s="23"/>
      <c r="H149" s="24"/>
      <c r="I149" s="21"/>
    </row>
    <row r="150" spans="2:9" hidden="1">
      <c r="B150" s="21"/>
      <c r="C150" s="22"/>
      <c r="D150" s="22"/>
      <c r="E150" s="24"/>
      <c r="F150" s="24"/>
      <c r="G150" s="23"/>
      <c r="H150" s="24"/>
      <c r="I150" s="21"/>
    </row>
    <row r="151" spans="2:9" hidden="1">
      <c r="B151" s="21"/>
      <c r="C151" s="22"/>
      <c r="D151" s="22"/>
      <c r="E151" s="24"/>
      <c r="F151" s="24"/>
      <c r="G151" s="23"/>
      <c r="H151" s="24"/>
      <c r="I151" s="21"/>
    </row>
    <row r="152" spans="2:9" hidden="1">
      <c r="B152" s="21"/>
      <c r="C152" s="22"/>
      <c r="D152" s="22"/>
      <c r="E152" s="24"/>
      <c r="F152" s="24"/>
      <c r="G152" s="23"/>
      <c r="H152" s="24"/>
      <c r="I152" s="21"/>
    </row>
    <row r="153" spans="2:9" hidden="1">
      <c r="B153" s="21"/>
      <c r="C153" s="22"/>
      <c r="D153" s="22"/>
      <c r="E153" s="24"/>
      <c r="F153" s="24"/>
      <c r="G153" s="23"/>
      <c r="H153" s="24"/>
      <c r="I153" s="21"/>
    </row>
    <row r="154" spans="2:9" hidden="1">
      <c r="B154" s="21"/>
      <c r="C154" s="22"/>
      <c r="D154" s="22"/>
      <c r="E154" s="24"/>
      <c r="F154" s="24"/>
      <c r="G154" s="23"/>
      <c r="H154" s="24"/>
      <c r="I154" s="21"/>
    </row>
    <row r="155" spans="2:9" hidden="1">
      <c r="B155" s="21"/>
      <c r="C155" s="22"/>
      <c r="D155" s="22"/>
      <c r="E155" s="24"/>
      <c r="F155" s="24"/>
      <c r="G155" s="23"/>
      <c r="H155" s="24"/>
      <c r="I155" s="21"/>
    </row>
    <row r="156" spans="2:9" hidden="1">
      <c r="B156" s="21"/>
      <c r="C156" s="22"/>
      <c r="D156" s="22"/>
      <c r="E156" s="24"/>
      <c r="F156" s="24"/>
      <c r="G156" s="23"/>
      <c r="H156" s="24"/>
      <c r="I156" s="21"/>
    </row>
    <row r="157" spans="2:9" hidden="1">
      <c r="B157" s="21"/>
      <c r="C157" s="22"/>
      <c r="D157" s="22"/>
      <c r="E157" s="24"/>
      <c r="F157" s="24"/>
      <c r="G157" s="23"/>
      <c r="H157" s="24"/>
      <c r="I157" s="21"/>
    </row>
    <row r="158" spans="2:9" hidden="1">
      <c r="B158" s="21"/>
      <c r="C158" s="22"/>
      <c r="D158" s="22"/>
      <c r="E158" s="24"/>
      <c r="F158" s="24"/>
      <c r="G158" s="23"/>
      <c r="H158" s="24"/>
      <c r="I158" s="21"/>
    </row>
    <row r="159" spans="2:9" hidden="1">
      <c r="B159" s="21"/>
      <c r="C159" s="22"/>
      <c r="D159" s="22"/>
      <c r="E159" s="24"/>
      <c r="F159" s="24"/>
      <c r="G159" s="23"/>
      <c r="H159" s="24"/>
      <c r="I159" s="21"/>
    </row>
    <row r="160" spans="2:9" hidden="1">
      <c r="B160" s="21"/>
      <c r="C160" s="22"/>
      <c r="D160" s="22"/>
      <c r="E160" s="24"/>
      <c r="F160" s="24"/>
      <c r="G160" s="23"/>
      <c r="H160" s="24"/>
      <c r="I160" s="21"/>
    </row>
    <row r="161" spans="2:9" hidden="1">
      <c r="B161" s="21"/>
      <c r="C161" s="22"/>
      <c r="D161" s="22"/>
      <c r="E161" s="24"/>
      <c r="F161" s="24"/>
      <c r="G161" s="23"/>
      <c r="H161" s="24"/>
      <c r="I161" s="21"/>
    </row>
    <row r="162" spans="2:9" hidden="1">
      <c r="B162" s="21"/>
      <c r="C162" s="22"/>
      <c r="D162" s="22"/>
      <c r="E162" s="24"/>
      <c r="F162" s="24"/>
      <c r="G162" s="23"/>
      <c r="H162" s="24"/>
      <c r="I162" s="21"/>
    </row>
    <row r="163" spans="2:9" hidden="1">
      <c r="B163" s="21"/>
      <c r="C163" s="22"/>
      <c r="D163" s="22"/>
      <c r="E163" s="24"/>
      <c r="F163" s="24"/>
      <c r="G163" s="23"/>
      <c r="H163" s="24"/>
      <c r="I163" s="21"/>
    </row>
    <row r="164" spans="2:9" hidden="1">
      <c r="B164" s="21"/>
      <c r="C164" s="22"/>
      <c r="D164" s="22"/>
      <c r="E164" s="24"/>
      <c r="F164" s="24"/>
      <c r="G164" s="23"/>
      <c r="H164" s="24"/>
      <c r="I164" s="21"/>
    </row>
    <row r="165" spans="2:9" hidden="1">
      <c r="B165" s="21"/>
      <c r="C165" s="22"/>
      <c r="D165" s="22"/>
      <c r="E165" s="24"/>
      <c r="F165" s="24"/>
      <c r="G165" s="23"/>
      <c r="H165" s="24"/>
      <c r="I165" s="21"/>
    </row>
    <row r="166" spans="2:9" hidden="1">
      <c r="B166" s="21"/>
      <c r="C166" s="22"/>
      <c r="D166" s="22"/>
      <c r="E166" s="24"/>
      <c r="F166" s="24"/>
      <c r="G166" s="23"/>
      <c r="H166" s="24"/>
      <c r="I166" s="21"/>
    </row>
    <row r="167" spans="2:9" hidden="1">
      <c r="B167" s="21"/>
      <c r="C167" s="22"/>
      <c r="D167" s="22"/>
      <c r="E167" s="24"/>
      <c r="F167" s="24"/>
      <c r="G167" s="23"/>
      <c r="H167" s="24"/>
      <c r="I167" s="21"/>
    </row>
    <row r="168" spans="2:9" hidden="1">
      <c r="B168" s="21"/>
      <c r="C168" s="22"/>
      <c r="D168" s="22"/>
      <c r="E168" s="24"/>
      <c r="F168" s="24"/>
      <c r="G168" s="23"/>
      <c r="H168" s="24"/>
      <c r="I168" s="21"/>
    </row>
    <row r="169" spans="2:9" hidden="1">
      <c r="B169" s="21"/>
      <c r="C169" s="22"/>
      <c r="D169" s="22"/>
      <c r="E169" s="24"/>
      <c r="F169" s="24"/>
      <c r="G169" s="23"/>
      <c r="H169" s="24"/>
      <c r="I169" s="21"/>
    </row>
    <row r="170" spans="2:9" hidden="1">
      <c r="B170" s="21"/>
      <c r="C170" s="22"/>
      <c r="D170" s="22"/>
      <c r="E170" s="24"/>
      <c r="F170" s="24"/>
      <c r="G170" s="23"/>
      <c r="H170" s="24"/>
      <c r="I170" s="21"/>
    </row>
    <row r="171" spans="2:9" hidden="1">
      <c r="B171" s="21"/>
      <c r="C171" s="22"/>
      <c r="D171" s="22"/>
      <c r="E171" s="24"/>
      <c r="F171" s="24"/>
      <c r="G171" s="23"/>
      <c r="H171" s="24"/>
      <c r="I171" s="21"/>
    </row>
    <row r="172" spans="2:9" hidden="1">
      <c r="B172" s="21"/>
      <c r="C172" s="22"/>
      <c r="D172" s="22"/>
      <c r="E172" s="24"/>
      <c r="F172" s="24"/>
      <c r="G172" s="23"/>
      <c r="H172" s="24"/>
      <c r="I172" s="21"/>
    </row>
    <row r="173" spans="2:9" hidden="1">
      <c r="B173" s="21"/>
      <c r="C173" s="22"/>
      <c r="D173" s="22"/>
      <c r="E173" s="24"/>
      <c r="F173" s="24"/>
      <c r="G173" s="23"/>
      <c r="H173" s="24"/>
      <c r="I173" s="21"/>
    </row>
    <row r="174" spans="2:9" hidden="1">
      <c r="B174" s="21"/>
      <c r="C174" s="22"/>
      <c r="D174" s="22"/>
      <c r="E174" s="24"/>
      <c r="F174" s="24"/>
      <c r="G174" s="23"/>
      <c r="H174" s="24"/>
      <c r="I174" s="21"/>
    </row>
    <row r="175" spans="2:9" hidden="1">
      <c r="B175" s="21"/>
      <c r="C175" s="22"/>
      <c r="D175" s="22"/>
      <c r="E175" s="24"/>
      <c r="F175" s="24"/>
      <c r="G175" s="23"/>
      <c r="H175" s="24"/>
      <c r="I175" s="21"/>
    </row>
    <row r="176" spans="2:9" hidden="1">
      <c r="B176" s="21"/>
      <c r="C176" s="22"/>
      <c r="D176" s="22"/>
      <c r="E176" s="24"/>
      <c r="F176" s="24"/>
      <c r="G176" s="23"/>
      <c r="H176" s="24"/>
      <c r="I176" s="21"/>
    </row>
    <row r="177" spans="2:9" hidden="1">
      <c r="B177" s="21"/>
      <c r="C177" s="22"/>
      <c r="D177" s="22"/>
      <c r="E177" s="24"/>
      <c r="F177" s="24"/>
      <c r="G177" s="23"/>
      <c r="H177" s="24"/>
      <c r="I177" s="21"/>
    </row>
    <row r="178" spans="2:9" hidden="1">
      <c r="B178" s="21"/>
      <c r="C178" s="22"/>
      <c r="D178" s="22"/>
      <c r="E178" s="24"/>
      <c r="F178" s="24"/>
      <c r="G178" s="23"/>
      <c r="H178" s="24"/>
      <c r="I178" s="21"/>
    </row>
    <row r="179" spans="2:9" hidden="1">
      <c r="B179" s="21"/>
      <c r="C179" s="22"/>
      <c r="D179" s="22"/>
      <c r="E179" s="24"/>
      <c r="F179" s="24"/>
      <c r="G179" s="23"/>
      <c r="H179" s="24"/>
      <c r="I179" s="21"/>
    </row>
    <row r="180" spans="2:9" hidden="1">
      <c r="B180" s="21"/>
      <c r="C180" s="22"/>
      <c r="D180" s="22"/>
      <c r="E180" s="24"/>
      <c r="F180" s="24"/>
      <c r="G180" s="23"/>
      <c r="H180" s="24"/>
      <c r="I180" s="21"/>
    </row>
    <row r="181" spans="2:9" hidden="1">
      <c r="B181" s="21"/>
      <c r="C181" s="22"/>
      <c r="D181" s="22"/>
      <c r="E181" s="24"/>
      <c r="F181" s="24"/>
      <c r="G181" s="23"/>
      <c r="H181" s="24"/>
      <c r="I181" s="21"/>
    </row>
    <row r="182" spans="2:9" hidden="1">
      <c r="B182" s="21"/>
      <c r="C182" s="22"/>
      <c r="D182" s="22"/>
      <c r="E182" s="24"/>
      <c r="F182" s="24"/>
      <c r="G182" s="23"/>
      <c r="H182" s="24"/>
      <c r="I182" s="21"/>
    </row>
    <row r="183" spans="2:9" hidden="1">
      <c r="B183" s="21"/>
      <c r="C183" s="22"/>
      <c r="D183" s="22"/>
      <c r="E183" s="24"/>
      <c r="F183" s="24"/>
      <c r="G183" s="23"/>
      <c r="H183" s="24"/>
      <c r="I183" s="21"/>
    </row>
    <row r="184" spans="2:9" hidden="1">
      <c r="B184" s="21"/>
      <c r="C184" s="22"/>
      <c r="D184" s="22"/>
      <c r="E184" s="24"/>
      <c r="F184" s="24"/>
      <c r="G184" s="23"/>
      <c r="H184" s="24"/>
      <c r="I184" s="21"/>
    </row>
    <row r="185" spans="2:9" hidden="1">
      <c r="B185" s="21"/>
      <c r="C185" s="22"/>
      <c r="D185" s="22"/>
      <c r="E185" s="24"/>
      <c r="F185" s="24"/>
      <c r="G185" s="23"/>
      <c r="H185" s="24"/>
      <c r="I185" s="21"/>
    </row>
    <row r="186" spans="2:9" hidden="1">
      <c r="B186" s="21"/>
      <c r="C186" s="22"/>
      <c r="D186" s="22"/>
      <c r="E186" s="24"/>
      <c r="F186" s="24"/>
      <c r="G186" s="23"/>
      <c r="H186" s="24"/>
      <c r="I186" s="21"/>
    </row>
    <row r="187" spans="2:9" hidden="1">
      <c r="B187" s="21"/>
      <c r="C187" s="22"/>
      <c r="D187" s="22"/>
      <c r="E187" s="24"/>
      <c r="F187" s="24"/>
      <c r="G187" s="23"/>
      <c r="H187" s="24"/>
      <c r="I187" s="21"/>
    </row>
    <row r="188" spans="2:9" hidden="1">
      <c r="B188" s="21"/>
      <c r="C188" s="22"/>
      <c r="D188" s="22"/>
      <c r="E188" s="24"/>
      <c r="F188" s="24"/>
      <c r="G188" s="23"/>
      <c r="H188" s="24"/>
      <c r="I188" s="21"/>
    </row>
    <row r="189" spans="2:9" hidden="1">
      <c r="B189" s="21"/>
      <c r="C189" s="22"/>
      <c r="D189" s="22"/>
      <c r="E189" s="24"/>
      <c r="F189" s="24"/>
      <c r="G189" s="23"/>
      <c r="H189" s="24"/>
      <c r="I189" s="21"/>
    </row>
    <row r="190" spans="2:9" hidden="1">
      <c r="B190" s="21"/>
      <c r="C190" s="22"/>
      <c r="D190" s="22"/>
      <c r="E190" s="24"/>
      <c r="F190" s="24"/>
      <c r="G190" s="23"/>
      <c r="H190" s="24"/>
      <c r="I190" s="21"/>
    </row>
    <row r="191" spans="2:9" hidden="1">
      <c r="B191" s="21"/>
      <c r="C191" s="22"/>
      <c r="D191" s="22"/>
      <c r="E191" s="24"/>
      <c r="F191" s="24"/>
      <c r="G191" s="23"/>
      <c r="H191" s="24"/>
      <c r="I191" s="21"/>
    </row>
    <row r="192" spans="2:9" hidden="1">
      <c r="B192" s="21"/>
      <c r="C192" s="22"/>
      <c r="D192" s="22"/>
      <c r="E192" s="24"/>
      <c r="F192" s="24"/>
      <c r="G192" s="23"/>
      <c r="H192" s="24"/>
      <c r="I192" s="21"/>
    </row>
    <row r="193" spans="2:9" hidden="1">
      <c r="B193" s="21"/>
      <c r="C193" s="22"/>
      <c r="D193" s="22"/>
      <c r="E193" s="24"/>
      <c r="F193" s="24"/>
      <c r="G193" s="23"/>
      <c r="H193" s="24"/>
      <c r="I193" s="21"/>
    </row>
    <row r="194" spans="2:9" hidden="1">
      <c r="B194" s="21"/>
      <c r="C194" s="22"/>
      <c r="D194" s="22"/>
      <c r="E194" s="24"/>
      <c r="F194" s="24"/>
      <c r="G194" s="23"/>
      <c r="H194" s="24"/>
      <c r="I194" s="21"/>
    </row>
    <row r="195" spans="2:9" hidden="1">
      <c r="B195" s="21"/>
      <c r="C195" s="22"/>
      <c r="D195" s="22"/>
      <c r="E195" s="24"/>
      <c r="F195" s="24"/>
      <c r="G195" s="23"/>
      <c r="H195" s="24"/>
      <c r="I195" s="21"/>
    </row>
    <row r="196" spans="2:9" hidden="1">
      <c r="B196" s="21"/>
      <c r="C196" s="22"/>
      <c r="D196" s="22"/>
      <c r="E196" s="24"/>
      <c r="F196" s="24"/>
      <c r="G196" s="23"/>
      <c r="H196" s="24"/>
      <c r="I196" s="21"/>
    </row>
    <row r="197" spans="2:9" hidden="1">
      <c r="B197" s="21"/>
      <c r="C197" s="22"/>
      <c r="D197" s="22"/>
      <c r="E197" s="24"/>
      <c r="F197" s="24"/>
      <c r="G197" s="23"/>
      <c r="H197" s="24"/>
      <c r="I197" s="21"/>
    </row>
    <row r="198" spans="2:9" hidden="1">
      <c r="B198" s="21"/>
      <c r="C198" s="22"/>
      <c r="D198" s="22"/>
      <c r="E198" s="24"/>
      <c r="F198" s="24"/>
      <c r="G198" s="23"/>
      <c r="H198" s="24"/>
      <c r="I198" s="21"/>
    </row>
    <row r="199" spans="2:9" hidden="1">
      <c r="B199" s="21"/>
      <c r="C199" s="22"/>
      <c r="D199" s="22"/>
      <c r="E199" s="24"/>
      <c r="F199" s="24"/>
      <c r="G199" s="23"/>
      <c r="H199" s="24"/>
      <c r="I199" s="21"/>
    </row>
    <row r="200" spans="2:9" hidden="1">
      <c r="B200" s="21"/>
      <c r="C200" s="22"/>
      <c r="D200" s="22"/>
      <c r="E200" s="24"/>
      <c r="F200" s="24"/>
      <c r="G200" s="23"/>
      <c r="H200" s="24"/>
      <c r="I200" s="21"/>
    </row>
    <row r="201" spans="2:9" hidden="1">
      <c r="B201" s="21"/>
      <c r="C201" s="22"/>
      <c r="D201" s="22"/>
      <c r="E201" s="24"/>
      <c r="F201" s="24"/>
      <c r="G201" s="23"/>
      <c r="H201" s="24"/>
      <c r="I201" s="21"/>
    </row>
    <row r="202" spans="2:9" hidden="1">
      <c r="B202" s="21"/>
      <c r="C202" s="22"/>
      <c r="D202" s="22"/>
      <c r="E202" s="21"/>
      <c r="F202" s="21"/>
      <c r="G202" s="25"/>
      <c r="H202" s="21"/>
      <c r="I202" s="21"/>
    </row>
    <row r="203" spans="2:9" hidden="1">
      <c r="B203" s="21"/>
      <c r="C203" s="22"/>
      <c r="D203" s="22"/>
      <c r="E203" s="21"/>
      <c r="F203" s="21"/>
      <c r="G203" s="25"/>
      <c r="H203" s="21"/>
      <c r="I203" s="21"/>
    </row>
    <row r="204" spans="2:9" hidden="1">
      <c r="B204" s="21"/>
      <c r="C204" s="22"/>
      <c r="D204" s="22"/>
      <c r="E204" s="21"/>
      <c r="F204" s="21"/>
      <c r="G204" s="25"/>
      <c r="H204" s="21"/>
      <c r="I204" s="21"/>
    </row>
    <row r="205" spans="2:9" hidden="1">
      <c r="B205" s="21"/>
      <c r="C205" s="22"/>
      <c r="D205" s="22"/>
      <c r="E205" s="21"/>
      <c r="F205" s="21"/>
      <c r="G205" s="25"/>
      <c r="H205" s="21"/>
      <c r="I205" s="21"/>
    </row>
    <row r="206" spans="2:9" hidden="1">
      <c r="B206" s="21"/>
      <c r="C206" s="22"/>
      <c r="D206" s="22"/>
      <c r="E206" s="21"/>
      <c r="F206" s="21"/>
      <c r="G206" s="25"/>
      <c r="H206" s="21"/>
      <c r="I206" s="21"/>
    </row>
    <row r="207" spans="2:9" hidden="1">
      <c r="B207" s="21"/>
      <c r="C207" s="22"/>
      <c r="D207" s="22"/>
      <c r="E207" s="21"/>
      <c r="F207" s="21"/>
      <c r="G207" s="25"/>
      <c r="H207" s="21"/>
      <c r="I207" s="21"/>
    </row>
    <row r="208" spans="2:9" hidden="1">
      <c r="B208" s="21"/>
      <c r="C208" s="22"/>
      <c r="D208" s="22"/>
      <c r="E208" s="21"/>
      <c r="F208" s="21"/>
      <c r="G208" s="25"/>
      <c r="H208" s="21"/>
      <c r="I208" s="21"/>
    </row>
    <row r="209" spans="2:9" hidden="1">
      <c r="B209" s="21"/>
      <c r="C209" s="22"/>
      <c r="D209" s="22"/>
      <c r="E209" s="21"/>
      <c r="F209" s="21"/>
      <c r="G209" s="25"/>
      <c r="H209" s="21"/>
      <c r="I209" s="21"/>
    </row>
    <row r="210" spans="2:9" hidden="1">
      <c r="B210" s="21"/>
      <c r="C210" s="22"/>
      <c r="D210" s="22"/>
      <c r="E210" s="21"/>
      <c r="F210" s="21"/>
      <c r="G210" s="25"/>
      <c r="H210" s="21"/>
      <c r="I210" s="21"/>
    </row>
    <row r="211" spans="2:9" hidden="1">
      <c r="B211" s="21"/>
      <c r="C211" s="22"/>
      <c r="D211" s="22"/>
      <c r="E211" s="21"/>
      <c r="F211" s="21"/>
      <c r="G211" s="25"/>
      <c r="H211" s="21"/>
      <c r="I211" s="21"/>
    </row>
    <row r="212" spans="2:9" hidden="1">
      <c r="B212" s="21"/>
      <c r="C212" s="22"/>
      <c r="D212" s="22"/>
      <c r="E212" s="21"/>
      <c r="F212" s="21"/>
      <c r="G212" s="25"/>
      <c r="H212" s="21"/>
      <c r="I212" s="21"/>
    </row>
    <row r="213" spans="2:9" hidden="1">
      <c r="B213" s="21"/>
      <c r="C213" s="22"/>
      <c r="D213" s="22"/>
      <c r="E213" s="21"/>
      <c r="F213" s="21"/>
      <c r="G213" s="25"/>
      <c r="H213" s="21"/>
      <c r="I213" s="21"/>
    </row>
    <row r="214" spans="2:9" hidden="1">
      <c r="B214" s="21"/>
      <c r="C214" s="22"/>
      <c r="D214" s="22"/>
      <c r="E214" s="21"/>
      <c r="F214" s="21"/>
      <c r="G214" s="25"/>
      <c r="H214" s="21"/>
      <c r="I214" s="21"/>
    </row>
    <row r="215" spans="2:9" hidden="1">
      <c r="B215" s="21"/>
      <c r="C215" s="22"/>
      <c r="D215" s="22"/>
      <c r="E215" s="21"/>
      <c r="F215" s="21"/>
      <c r="G215" s="25"/>
      <c r="H215" s="21"/>
      <c r="I215" s="21"/>
    </row>
    <row r="216" spans="2:9" hidden="1">
      <c r="B216" s="21"/>
      <c r="C216" s="22"/>
      <c r="D216" s="22"/>
      <c r="E216" s="21"/>
      <c r="F216" s="21"/>
      <c r="G216" s="25"/>
      <c r="H216" s="21"/>
      <c r="I216" s="21"/>
    </row>
    <row r="217" spans="2:9" hidden="1">
      <c r="B217" s="21"/>
      <c r="C217" s="22"/>
      <c r="D217" s="22"/>
      <c r="E217" s="21"/>
      <c r="F217" s="21"/>
      <c r="G217" s="25"/>
      <c r="H217" s="21"/>
      <c r="I217" s="21"/>
    </row>
    <row r="218" spans="2:9" hidden="1">
      <c r="B218" s="21"/>
      <c r="C218" s="22"/>
      <c r="D218" s="22"/>
      <c r="E218" s="21"/>
      <c r="F218" s="21"/>
      <c r="G218" s="25"/>
      <c r="H218" s="21"/>
      <c r="I218" s="21"/>
    </row>
    <row r="219" spans="2:9" hidden="1">
      <c r="B219" s="21"/>
      <c r="C219" s="22"/>
      <c r="D219" s="22"/>
      <c r="E219" s="21"/>
      <c r="F219" s="21"/>
      <c r="G219" s="25"/>
      <c r="H219" s="21"/>
      <c r="I219" s="21"/>
    </row>
    <row r="220" spans="2:9" hidden="1">
      <c r="B220" s="21"/>
      <c r="C220" s="22"/>
      <c r="D220" s="22"/>
      <c r="E220" s="21"/>
      <c r="F220" s="21"/>
      <c r="G220" s="25"/>
      <c r="H220" s="21"/>
      <c r="I220" s="21"/>
    </row>
    <row r="221" spans="2:9" hidden="1">
      <c r="B221" s="21"/>
      <c r="C221" s="22"/>
      <c r="D221" s="22"/>
      <c r="E221" s="21"/>
      <c r="F221" s="21"/>
      <c r="G221" s="25"/>
      <c r="H221" s="21"/>
      <c r="I221" s="21"/>
    </row>
    <row r="222" spans="2:9" hidden="1">
      <c r="B222" s="21"/>
      <c r="C222" s="22"/>
      <c r="D222" s="22"/>
      <c r="E222" s="21"/>
      <c r="F222" s="21"/>
      <c r="G222" s="25"/>
      <c r="H222" s="21"/>
      <c r="I222" s="21"/>
    </row>
    <row r="223" spans="2:9" hidden="1">
      <c r="B223" s="21"/>
      <c r="C223" s="22"/>
      <c r="D223" s="22"/>
      <c r="E223" s="21"/>
      <c r="F223" s="21"/>
      <c r="G223" s="25"/>
      <c r="H223" s="21"/>
      <c r="I223" s="21"/>
    </row>
    <row r="224" spans="2:9" hidden="1">
      <c r="B224" s="21"/>
      <c r="C224" s="22"/>
      <c r="D224" s="22"/>
      <c r="E224" s="21"/>
      <c r="F224" s="21"/>
      <c r="G224" s="25"/>
      <c r="H224" s="21"/>
      <c r="I224" s="21"/>
    </row>
    <row r="225" spans="2:9" hidden="1">
      <c r="B225" s="21"/>
      <c r="C225" s="22"/>
      <c r="D225" s="22"/>
      <c r="E225" s="21"/>
      <c r="F225" s="21"/>
      <c r="G225" s="25"/>
      <c r="H225" s="21"/>
      <c r="I225" s="21"/>
    </row>
    <row r="226" spans="2:9" hidden="1">
      <c r="B226" s="21"/>
      <c r="C226" s="22"/>
      <c r="D226" s="22"/>
      <c r="E226" s="21"/>
      <c r="F226" s="21"/>
      <c r="G226" s="25"/>
      <c r="H226" s="21"/>
      <c r="I226" s="21"/>
    </row>
    <row r="227" spans="2:9" hidden="1">
      <c r="B227" s="21"/>
      <c r="C227" s="22"/>
      <c r="D227" s="22"/>
      <c r="E227" s="21"/>
      <c r="F227" s="21"/>
      <c r="G227" s="25"/>
      <c r="H227" s="21"/>
      <c r="I227" s="21"/>
    </row>
    <row r="228" spans="2:9" hidden="1">
      <c r="B228" s="21"/>
      <c r="C228" s="22"/>
      <c r="D228" s="22"/>
      <c r="E228" s="21"/>
      <c r="F228" s="21"/>
      <c r="G228" s="25"/>
      <c r="H228" s="21"/>
      <c r="I228" s="21"/>
    </row>
    <row r="229" spans="2:9" hidden="1">
      <c r="B229" s="21"/>
      <c r="C229" s="22"/>
      <c r="D229" s="22"/>
      <c r="E229" s="21"/>
      <c r="F229" s="21"/>
      <c r="G229" s="25"/>
      <c r="H229" s="21"/>
      <c r="I229" s="21"/>
    </row>
    <row r="230" spans="2:9" hidden="1">
      <c r="B230" s="21"/>
      <c r="C230" s="22"/>
      <c r="D230" s="22"/>
      <c r="E230" s="21"/>
      <c r="F230" s="21"/>
      <c r="G230" s="25"/>
      <c r="H230" s="21"/>
      <c r="I230" s="21"/>
    </row>
    <row r="231" spans="2:9" hidden="1">
      <c r="B231" s="21"/>
      <c r="C231" s="22"/>
      <c r="D231" s="22"/>
      <c r="E231" s="21"/>
      <c r="F231" s="21"/>
      <c r="G231" s="25"/>
      <c r="H231" s="21"/>
      <c r="I231" s="21"/>
    </row>
    <row r="232" spans="2:9" hidden="1">
      <c r="B232" s="21"/>
      <c r="C232" s="22"/>
      <c r="D232" s="22"/>
      <c r="E232" s="21"/>
      <c r="F232" s="21"/>
      <c r="G232" s="25"/>
      <c r="H232" s="21"/>
      <c r="I232" s="21"/>
    </row>
    <row r="233" spans="2:9" hidden="1">
      <c r="B233" s="21"/>
      <c r="C233" s="22"/>
      <c r="D233" s="22"/>
      <c r="E233" s="21"/>
      <c r="F233" s="21"/>
      <c r="G233" s="25"/>
      <c r="H233" s="21"/>
      <c r="I233" s="21"/>
    </row>
    <row r="234" spans="2:9" hidden="1">
      <c r="B234" s="21"/>
      <c r="C234" s="22"/>
      <c r="D234" s="22"/>
      <c r="E234" s="21"/>
      <c r="F234" s="21"/>
      <c r="G234" s="25"/>
      <c r="H234" s="21"/>
      <c r="I234" s="21"/>
    </row>
    <row r="235" spans="2:9" hidden="1">
      <c r="B235" s="21"/>
      <c r="C235" s="22"/>
      <c r="D235" s="22"/>
      <c r="E235" s="21"/>
      <c r="F235" s="21"/>
      <c r="G235" s="25"/>
      <c r="H235" s="21"/>
      <c r="I235" s="21"/>
    </row>
    <row r="236" spans="2:9" hidden="1">
      <c r="B236" s="21"/>
      <c r="C236" s="22"/>
      <c r="D236" s="22"/>
      <c r="E236" s="21"/>
      <c r="F236" s="21"/>
      <c r="G236" s="25"/>
      <c r="H236" s="21"/>
      <c r="I236" s="21"/>
    </row>
    <row r="237" spans="2:9" hidden="1">
      <c r="B237" s="21"/>
      <c r="C237" s="22"/>
      <c r="D237" s="22"/>
      <c r="E237" s="21"/>
      <c r="F237" s="21"/>
      <c r="G237" s="25"/>
      <c r="H237" s="21"/>
      <c r="I237" s="21"/>
    </row>
    <row r="238" spans="2:9" hidden="1">
      <c r="B238" s="21"/>
      <c r="C238" s="22"/>
      <c r="D238" s="22"/>
      <c r="E238" s="21"/>
      <c r="F238" s="21"/>
      <c r="G238" s="25"/>
      <c r="H238" s="21"/>
      <c r="I238" s="21"/>
    </row>
    <row r="239" spans="2:9" hidden="1">
      <c r="B239" s="21"/>
      <c r="C239" s="22"/>
      <c r="D239" s="22"/>
      <c r="E239" s="21"/>
      <c r="F239" s="21"/>
      <c r="G239" s="25"/>
      <c r="H239" s="21"/>
      <c r="I239" s="21"/>
    </row>
    <row r="240" spans="2:9" hidden="1">
      <c r="B240" s="21"/>
      <c r="C240" s="22"/>
      <c r="D240" s="22"/>
      <c r="E240" s="21"/>
      <c r="F240" s="21"/>
      <c r="G240" s="25"/>
      <c r="H240" s="21"/>
      <c r="I240" s="21"/>
    </row>
    <row r="241" spans="2:9" hidden="1">
      <c r="B241" s="21"/>
      <c r="C241" s="22"/>
      <c r="D241" s="22"/>
      <c r="E241" s="21"/>
      <c r="F241" s="21"/>
      <c r="G241" s="25"/>
      <c r="H241" s="21"/>
      <c r="I241" s="21"/>
    </row>
    <row r="242" spans="2:9" hidden="1">
      <c r="B242" s="21"/>
      <c r="C242" s="22"/>
      <c r="D242" s="22"/>
      <c r="E242" s="21"/>
      <c r="F242" s="21"/>
      <c r="G242" s="25"/>
      <c r="H242" s="21"/>
      <c r="I242" s="21"/>
    </row>
    <row r="243" spans="2:9" hidden="1">
      <c r="B243" s="21"/>
      <c r="C243" s="22"/>
      <c r="D243" s="22"/>
      <c r="E243" s="21"/>
      <c r="F243" s="21"/>
      <c r="G243" s="25"/>
      <c r="H243" s="21"/>
      <c r="I243" s="21"/>
    </row>
    <row r="244" spans="2:9" hidden="1">
      <c r="B244" s="21"/>
      <c r="C244" s="22"/>
      <c r="D244" s="22"/>
      <c r="E244" s="21"/>
      <c r="F244" s="21"/>
      <c r="G244" s="25"/>
      <c r="H244" s="21"/>
      <c r="I244" s="21"/>
    </row>
    <row r="245" spans="2:9" hidden="1">
      <c r="B245" s="21"/>
      <c r="C245" s="22"/>
      <c r="D245" s="22"/>
      <c r="E245" s="21"/>
      <c r="F245" s="21"/>
      <c r="G245" s="25"/>
      <c r="H245" s="21"/>
      <c r="I245" s="21"/>
    </row>
    <row r="246" spans="2:9" hidden="1">
      <c r="B246" s="21"/>
      <c r="C246" s="22"/>
      <c r="D246" s="22"/>
      <c r="E246" s="21"/>
      <c r="F246" s="21"/>
      <c r="G246" s="25"/>
      <c r="H246" s="21"/>
      <c r="I246" s="21"/>
    </row>
    <row r="247" spans="2:9" hidden="1">
      <c r="B247" s="21"/>
      <c r="C247" s="22"/>
      <c r="D247" s="22"/>
      <c r="E247" s="21"/>
      <c r="F247" s="21"/>
      <c r="G247" s="25"/>
      <c r="H247" s="21"/>
      <c r="I247" s="21"/>
    </row>
    <row r="248" spans="2:9" hidden="1">
      <c r="B248" s="21"/>
      <c r="C248" s="22"/>
      <c r="D248" s="22"/>
      <c r="E248" s="21"/>
      <c r="F248" s="21"/>
      <c r="G248" s="25"/>
      <c r="H248" s="21"/>
      <c r="I248" s="21"/>
    </row>
    <row r="249" spans="2:9" hidden="1">
      <c r="B249" s="21"/>
      <c r="C249" s="22"/>
      <c r="D249" s="22"/>
      <c r="E249" s="21"/>
      <c r="F249" s="21"/>
      <c r="G249" s="25"/>
      <c r="H249" s="21"/>
      <c r="I249" s="21"/>
    </row>
    <row r="250" spans="2:9" hidden="1">
      <c r="B250" s="21"/>
      <c r="C250" s="22"/>
      <c r="D250" s="22"/>
      <c r="E250" s="21"/>
      <c r="F250" s="21"/>
      <c r="G250" s="25"/>
      <c r="H250" s="21"/>
      <c r="I250" s="21"/>
    </row>
    <row r="251" spans="2:9" hidden="1">
      <c r="B251" s="21"/>
      <c r="C251" s="22"/>
      <c r="D251" s="22"/>
      <c r="E251" s="21"/>
      <c r="F251" s="21"/>
      <c r="G251" s="25"/>
      <c r="H251" s="21"/>
      <c r="I251" s="21"/>
    </row>
    <row r="252" spans="2:9" hidden="1">
      <c r="B252" s="21"/>
      <c r="C252" s="22"/>
      <c r="D252" s="22"/>
      <c r="E252" s="21"/>
      <c r="F252" s="21"/>
      <c r="G252" s="25"/>
      <c r="H252" s="21"/>
      <c r="I252" s="21"/>
    </row>
    <row r="253" spans="2:9" hidden="1">
      <c r="B253" s="21"/>
      <c r="C253" s="22"/>
      <c r="D253" s="22"/>
      <c r="E253" s="21"/>
      <c r="F253" s="21"/>
      <c r="G253" s="25"/>
      <c r="H253" s="21"/>
      <c r="I253" s="21"/>
    </row>
    <row r="254" spans="2:9" hidden="1">
      <c r="B254" s="21"/>
      <c r="C254" s="22"/>
      <c r="D254" s="22"/>
      <c r="E254" s="21"/>
      <c r="F254" s="21"/>
      <c r="G254" s="25"/>
      <c r="H254" s="21"/>
      <c r="I254" s="21"/>
    </row>
    <row r="255" spans="2:9" hidden="1">
      <c r="B255" s="21"/>
      <c r="C255" s="22"/>
      <c r="D255" s="22"/>
      <c r="E255" s="21"/>
      <c r="F255" s="21"/>
      <c r="G255" s="25"/>
      <c r="H255" s="21"/>
      <c r="I255" s="21"/>
    </row>
    <row r="256" spans="2:9" hidden="1">
      <c r="B256" s="21"/>
      <c r="C256" s="22"/>
      <c r="D256" s="22"/>
      <c r="E256" s="21"/>
      <c r="F256" s="21"/>
      <c r="G256" s="25"/>
      <c r="H256" s="21"/>
      <c r="I256" s="21"/>
    </row>
    <row r="257" spans="2:9" hidden="1">
      <c r="B257" s="21"/>
      <c r="C257" s="22"/>
      <c r="D257" s="22"/>
      <c r="E257" s="21"/>
      <c r="F257" s="21"/>
      <c r="G257" s="25"/>
      <c r="H257" s="21"/>
      <c r="I257" s="21"/>
    </row>
    <row r="258" spans="2:9" hidden="1">
      <c r="B258" s="21"/>
      <c r="C258" s="22"/>
      <c r="D258" s="22"/>
      <c r="E258" s="21"/>
      <c r="F258" s="21"/>
      <c r="G258" s="25"/>
      <c r="H258" s="21"/>
      <c r="I258" s="21"/>
    </row>
    <row r="259" spans="2:9" hidden="1">
      <c r="B259" s="21"/>
      <c r="C259" s="22"/>
      <c r="D259" s="22"/>
      <c r="E259" s="21"/>
      <c r="F259" s="21"/>
      <c r="G259" s="25"/>
      <c r="H259" s="21"/>
      <c r="I259" s="21"/>
    </row>
    <row r="260" spans="2:9" hidden="1">
      <c r="B260" s="21"/>
      <c r="C260" s="22"/>
      <c r="D260" s="22"/>
      <c r="E260" s="21"/>
      <c r="F260" s="21"/>
      <c r="G260" s="25"/>
      <c r="H260" s="21"/>
      <c r="I260" s="21"/>
    </row>
    <row r="261" spans="2:9" hidden="1">
      <c r="B261" s="21"/>
      <c r="C261" s="22"/>
      <c r="D261" s="22"/>
      <c r="E261" s="21"/>
      <c r="F261" s="21"/>
      <c r="G261" s="25"/>
      <c r="H261" s="21"/>
      <c r="I261" s="21"/>
    </row>
    <row r="262" spans="2:9" hidden="1">
      <c r="B262" s="21"/>
      <c r="C262" s="22"/>
      <c r="D262" s="22"/>
      <c r="E262" s="21"/>
      <c r="F262" s="21"/>
      <c r="G262" s="25"/>
      <c r="H262" s="21"/>
      <c r="I262" s="21"/>
    </row>
    <row r="263" spans="2:9" hidden="1">
      <c r="B263" s="21"/>
      <c r="C263" s="22"/>
      <c r="D263" s="22"/>
      <c r="E263" s="21"/>
      <c r="F263" s="21"/>
      <c r="G263" s="25"/>
      <c r="H263" s="21"/>
      <c r="I263" s="21"/>
    </row>
    <row r="264" spans="2:9" hidden="1">
      <c r="B264" s="21"/>
      <c r="C264" s="22"/>
      <c r="D264" s="22"/>
      <c r="E264" s="21"/>
      <c r="F264" s="21"/>
      <c r="G264" s="25"/>
      <c r="H264" s="21"/>
      <c r="I264" s="21"/>
    </row>
    <row r="265" spans="2:9" hidden="1">
      <c r="B265" s="21"/>
      <c r="C265" s="22"/>
      <c r="D265" s="22"/>
      <c r="E265" s="21"/>
      <c r="F265" s="21"/>
      <c r="G265" s="25"/>
      <c r="H265" s="21"/>
      <c r="I265" s="21"/>
    </row>
    <row r="266" spans="2:9" hidden="1">
      <c r="B266" s="21"/>
      <c r="C266" s="22"/>
      <c r="D266" s="22"/>
      <c r="E266" s="21"/>
      <c r="F266" s="21"/>
      <c r="G266" s="25"/>
      <c r="H266" s="21"/>
      <c r="I266" s="21"/>
    </row>
    <row r="267" spans="2:9" hidden="1">
      <c r="B267" s="21"/>
      <c r="C267" s="22"/>
      <c r="D267" s="22"/>
      <c r="E267" s="21"/>
      <c r="F267" s="21"/>
      <c r="G267" s="25"/>
      <c r="H267" s="21"/>
      <c r="I267" s="21"/>
    </row>
    <row r="268" spans="2:9" hidden="1">
      <c r="B268" s="21"/>
      <c r="C268" s="22"/>
      <c r="D268" s="22"/>
      <c r="E268" s="21"/>
      <c r="F268" s="21"/>
      <c r="G268" s="25"/>
      <c r="H268" s="21"/>
      <c r="I268" s="21"/>
    </row>
    <row r="269" spans="2:9" hidden="1">
      <c r="B269" s="21"/>
      <c r="C269" s="22"/>
      <c r="D269" s="22"/>
      <c r="E269" s="21"/>
      <c r="F269" s="21"/>
      <c r="G269" s="25"/>
      <c r="H269" s="21"/>
      <c r="I269" s="21"/>
    </row>
    <row r="270" spans="2:9" hidden="1">
      <c r="B270" s="21"/>
      <c r="C270" s="22"/>
      <c r="D270" s="22"/>
      <c r="E270" s="21"/>
      <c r="F270" s="21"/>
      <c r="G270" s="25"/>
      <c r="H270" s="21"/>
      <c r="I270" s="21"/>
    </row>
    <row r="271" spans="2:9" hidden="1">
      <c r="B271" s="21"/>
      <c r="C271" s="22"/>
      <c r="D271" s="22"/>
      <c r="E271" s="21"/>
      <c r="F271" s="21"/>
      <c r="G271" s="25"/>
      <c r="H271" s="21"/>
      <c r="I271" s="21"/>
    </row>
    <row r="272" spans="2:9" hidden="1">
      <c r="B272" s="21"/>
      <c r="C272" s="22"/>
      <c r="D272" s="22"/>
      <c r="E272" s="21"/>
      <c r="F272" s="21"/>
      <c r="G272" s="25"/>
      <c r="H272" s="21"/>
      <c r="I272" s="21"/>
    </row>
    <row r="273" spans="2:9" hidden="1">
      <c r="B273" s="21"/>
      <c r="C273" s="22"/>
      <c r="D273" s="22"/>
      <c r="E273" s="21"/>
      <c r="F273" s="21"/>
      <c r="G273" s="25"/>
      <c r="H273" s="21"/>
      <c r="I273" s="21"/>
    </row>
    <row r="274" spans="2:9" hidden="1">
      <c r="B274" s="21"/>
      <c r="C274" s="22"/>
      <c r="D274" s="22"/>
      <c r="E274" s="21"/>
      <c r="F274" s="21"/>
      <c r="G274" s="25"/>
      <c r="H274" s="21"/>
      <c r="I274" s="21"/>
    </row>
    <row r="275" spans="2:9" hidden="1">
      <c r="B275" s="21"/>
      <c r="C275" s="22"/>
      <c r="D275" s="22"/>
      <c r="E275" s="21"/>
      <c r="F275" s="21"/>
      <c r="G275" s="25"/>
      <c r="H275" s="21"/>
      <c r="I275" s="21"/>
    </row>
    <row r="276" spans="2:9" hidden="1">
      <c r="B276" s="21"/>
      <c r="C276" s="22"/>
      <c r="D276" s="22"/>
      <c r="E276" s="21"/>
      <c r="F276" s="21"/>
      <c r="G276" s="25"/>
      <c r="H276" s="21"/>
      <c r="I276" s="21"/>
    </row>
    <row r="277" spans="2:9" hidden="1">
      <c r="B277" s="21"/>
      <c r="C277" s="22"/>
      <c r="D277" s="22"/>
      <c r="E277" s="21"/>
      <c r="F277" s="21"/>
      <c r="G277" s="25"/>
      <c r="H277" s="21"/>
      <c r="I277" s="21"/>
    </row>
    <row r="278" spans="2:9" hidden="1">
      <c r="B278" s="21"/>
      <c r="C278" s="22"/>
      <c r="D278" s="22"/>
      <c r="E278" s="21"/>
      <c r="F278" s="21"/>
      <c r="G278" s="25"/>
      <c r="H278" s="21"/>
      <c r="I278" s="21"/>
    </row>
    <row r="279" spans="2:9" hidden="1">
      <c r="B279" s="21"/>
      <c r="C279" s="22"/>
      <c r="D279" s="22"/>
      <c r="E279" s="21"/>
      <c r="F279" s="21"/>
      <c r="G279" s="25"/>
      <c r="H279" s="21"/>
      <c r="I279" s="21"/>
    </row>
    <row r="280" spans="2:9" hidden="1">
      <c r="B280" s="21"/>
      <c r="C280" s="22"/>
      <c r="D280" s="22"/>
      <c r="E280" s="21"/>
      <c r="F280" s="21"/>
      <c r="G280" s="25"/>
      <c r="H280" s="21"/>
      <c r="I280" s="21"/>
    </row>
    <row r="281" spans="2:9" hidden="1">
      <c r="B281" s="21"/>
      <c r="C281" s="22"/>
      <c r="D281" s="22"/>
      <c r="E281" s="21"/>
      <c r="F281" s="21"/>
      <c r="G281" s="25"/>
      <c r="H281" s="21"/>
      <c r="I281" s="21"/>
    </row>
    <row r="282" spans="2:9" hidden="1">
      <c r="B282" s="21"/>
      <c r="C282" s="22"/>
      <c r="D282" s="22"/>
      <c r="E282" s="21"/>
      <c r="F282" s="21"/>
      <c r="G282" s="25"/>
      <c r="H282" s="21"/>
      <c r="I282" s="21"/>
    </row>
    <row r="283" spans="2:9" hidden="1">
      <c r="B283" s="21"/>
      <c r="C283" s="22"/>
      <c r="D283" s="22"/>
      <c r="E283" s="21"/>
      <c r="F283" s="21"/>
      <c r="G283" s="25"/>
      <c r="H283" s="21"/>
      <c r="I283" s="21"/>
    </row>
    <row r="284" spans="2:9" hidden="1">
      <c r="B284" s="21"/>
      <c r="C284" s="22"/>
      <c r="D284" s="22"/>
      <c r="E284" s="21"/>
      <c r="F284" s="21"/>
      <c r="G284" s="25"/>
      <c r="H284" s="21"/>
      <c r="I284" s="21"/>
    </row>
    <row r="285" spans="2:9" hidden="1">
      <c r="B285" s="21"/>
      <c r="C285" s="22"/>
      <c r="D285" s="22"/>
      <c r="E285" s="21"/>
      <c r="F285" s="21"/>
      <c r="G285" s="25"/>
      <c r="H285" s="21"/>
      <c r="I285" s="21"/>
    </row>
    <row r="286" spans="2:9" hidden="1">
      <c r="B286" s="21"/>
      <c r="C286" s="22"/>
      <c r="D286" s="22"/>
      <c r="E286" s="21"/>
      <c r="F286" s="21"/>
      <c r="G286" s="25"/>
      <c r="H286" s="21"/>
      <c r="I286" s="21"/>
    </row>
    <row r="287" spans="2:9" hidden="1">
      <c r="B287" s="21"/>
      <c r="C287" s="22"/>
      <c r="D287" s="22"/>
      <c r="E287" s="21"/>
      <c r="F287" s="21"/>
      <c r="G287" s="25"/>
      <c r="H287" s="21"/>
      <c r="I287" s="21"/>
    </row>
    <row r="288" spans="2:9" hidden="1">
      <c r="B288" s="21"/>
      <c r="C288" s="22"/>
      <c r="D288" s="22"/>
      <c r="E288" s="21"/>
      <c r="F288" s="21"/>
      <c r="G288" s="25"/>
      <c r="H288" s="21"/>
      <c r="I288" s="21"/>
    </row>
    <row r="289" spans="2:9" hidden="1">
      <c r="B289" s="21"/>
      <c r="C289" s="22"/>
      <c r="D289" s="22"/>
      <c r="E289" s="21"/>
      <c r="F289" s="21"/>
      <c r="G289" s="25"/>
      <c r="H289" s="21"/>
      <c r="I289" s="21"/>
    </row>
    <row r="290" spans="2:9" hidden="1">
      <c r="B290" s="21"/>
      <c r="C290" s="22"/>
      <c r="D290" s="22"/>
      <c r="E290" s="21"/>
      <c r="F290" s="21"/>
      <c r="G290" s="25"/>
      <c r="H290" s="21"/>
      <c r="I290" s="21"/>
    </row>
    <row r="291" spans="2:9" hidden="1">
      <c r="B291" s="21"/>
      <c r="C291" s="22"/>
      <c r="D291" s="22"/>
      <c r="E291" s="21"/>
      <c r="F291" s="21"/>
      <c r="G291" s="25"/>
      <c r="H291" s="21"/>
      <c r="I291" s="21"/>
    </row>
    <row r="292" spans="2:9" hidden="1">
      <c r="B292" s="21"/>
      <c r="C292" s="22"/>
      <c r="D292" s="22"/>
      <c r="E292" s="21"/>
      <c r="F292" s="21"/>
      <c r="G292" s="25"/>
      <c r="H292" s="21"/>
      <c r="I292" s="21"/>
    </row>
    <row r="293" spans="2:9" hidden="1">
      <c r="B293" s="21"/>
      <c r="C293" s="22"/>
      <c r="D293" s="22"/>
      <c r="E293" s="21"/>
      <c r="F293" s="21"/>
      <c r="G293" s="25"/>
      <c r="H293" s="21"/>
      <c r="I293" s="21"/>
    </row>
    <row r="294" spans="2:9" hidden="1">
      <c r="B294" s="21"/>
      <c r="C294" s="22"/>
      <c r="D294" s="22"/>
      <c r="E294" s="21"/>
      <c r="F294" s="21"/>
      <c r="G294" s="25"/>
      <c r="H294" s="21"/>
      <c r="I294" s="21"/>
    </row>
    <row r="295" spans="2:9" hidden="1">
      <c r="B295" s="21"/>
      <c r="C295" s="22"/>
      <c r="D295" s="22"/>
      <c r="E295" s="21"/>
      <c r="F295" s="21"/>
      <c r="G295" s="25"/>
      <c r="H295" s="21"/>
      <c r="I295" s="21"/>
    </row>
    <row r="296" spans="2:9" hidden="1">
      <c r="B296" s="21"/>
      <c r="C296" s="22"/>
      <c r="D296" s="22"/>
      <c r="E296" s="21"/>
      <c r="F296" s="21"/>
      <c r="G296" s="25"/>
      <c r="H296" s="21"/>
      <c r="I296" s="21"/>
    </row>
    <row r="297" spans="2:9" hidden="1">
      <c r="B297" s="21"/>
      <c r="C297" s="22"/>
      <c r="D297" s="22"/>
      <c r="E297" s="21"/>
      <c r="F297" s="21"/>
      <c r="G297" s="25"/>
      <c r="H297" s="21"/>
      <c r="I297" s="21"/>
    </row>
    <row r="298" spans="2:9" hidden="1">
      <c r="B298" s="21"/>
      <c r="C298" s="22"/>
      <c r="D298" s="22"/>
      <c r="E298" s="21"/>
      <c r="F298" s="21"/>
      <c r="G298" s="25"/>
      <c r="H298" s="21"/>
      <c r="I298" s="21"/>
    </row>
    <row r="299" spans="2:9" hidden="1">
      <c r="B299" s="21"/>
      <c r="C299" s="22"/>
      <c r="D299" s="22"/>
      <c r="E299" s="21"/>
      <c r="F299" s="21"/>
      <c r="G299" s="25"/>
      <c r="H299" s="21"/>
      <c r="I299" s="21"/>
    </row>
    <row r="300" spans="2:9" hidden="1">
      <c r="B300" s="21"/>
      <c r="C300" s="22"/>
      <c r="D300" s="22"/>
      <c r="E300" s="21"/>
      <c r="F300" s="21"/>
      <c r="G300" s="25"/>
      <c r="H300" s="21"/>
      <c r="I300" s="21"/>
    </row>
    <row r="301" spans="2:9" hidden="1">
      <c r="B301" s="21"/>
      <c r="C301" s="22"/>
      <c r="D301" s="22"/>
      <c r="E301" s="21"/>
      <c r="F301" s="21"/>
      <c r="G301" s="25"/>
      <c r="H301" s="21"/>
      <c r="I301" s="21"/>
    </row>
    <row r="302" spans="2:9" hidden="1">
      <c r="B302" s="21"/>
      <c r="C302" s="22"/>
      <c r="D302" s="22"/>
      <c r="E302" s="21"/>
      <c r="F302" s="21"/>
      <c r="G302" s="25"/>
      <c r="H302" s="21"/>
      <c r="I302" s="21"/>
    </row>
    <row r="303" spans="2:9" hidden="1">
      <c r="B303" s="21"/>
      <c r="C303" s="22"/>
      <c r="D303" s="22"/>
      <c r="E303" s="21"/>
      <c r="F303" s="21"/>
      <c r="G303" s="25"/>
      <c r="H303" s="21"/>
      <c r="I303" s="21"/>
    </row>
    <row r="304" spans="2:9" hidden="1">
      <c r="B304" s="21"/>
      <c r="C304" s="22"/>
      <c r="D304" s="22"/>
      <c r="E304" s="21"/>
      <c r="F304" s="21"/>
      <c r="G304" s="25"/>
      <c r="H304" s="21"/>
      <c r="I304" s="21"/>
    </row>
    <row r="305" spans="2:9" hidden="1">
      <c r="B305" s="21"/>
      <c r="C305" s="22"/>
      <c r="D305" s="22"/>
      <c r="E305" s="21"/>
      <c r="F305" s="21"/>
      <c r="G305" s="25"/>
      <c r="H305" s="21"/>
      <c r="I305" s="21"/>
    </row>
    <row r="306" spans="2:9" hidden="1">
      <c r="B306" s="21"/>
      <c r="C306" s="22"/>
      <c r="D306" s="22"/>
      <c r="E306" s="21"/>
      <c r="F306" s="21"/>
      <c r="G306" s="25"/>
      <c r="H306" s="21"/>
      <c r="I306" s="21"/>
    </row>
    <row r="307" spans="2:9" hidden="1">
      <c r="B307" s="21"/>
      <c r="C307" s="22"/>
      <c r="D307" s="22"/>
      <c r="E307" s="21"/>
      <c r="F307" s="21"/>
      <c r="G307" s="25"/>
      <c r="H307" s="21"/>
      <c r="I307" s="21"/>
    </row>
    <row r="308" spans="2:9" hidden="1">
      <c r="B308" s="21"/>
      <c r="C308" s="22"/>
      <c r="D308" s="22"/>
      <c r="E308" s="21"/>
      <c r="F308" s="21"/>
      <c r="G308" s="25"/>
      <c r="H308" s="21"/>
      <c r="I308" s="21"/>
    </row>
    <row r="309" spans="2:9" hidden="1">
      <c r="B309" s="21"/>
      <c r="C309" s="22"/>
      <c r="D309" s="22"/>
      <c r="E309" s="21"/>
      <c r="F309" s="21"/>
      <c r="G309" s="25"/>
      <c r="H309" s="21"/>
      <c r="I309" s="21"/>
    </row>
    <row r="310" spans="2:9" hidden="1">
      <c r="B310" s="21"/>
      <c r="C310" s="22"/>
      <c r="D310" s="22"/>
      <c r="E310" s="21"/>
      <c r="F310" s="21"/>
      <c r="G310" s="25"/>
      <c r="H310" s="21"/>
      <c r="I310" s="21"/>
    </row>
    <row r="311" spans="2:9" hidden="1">
      <c r="B311" s="21"/>
      <c r="C311" s="22"/>
      <c r="D311" s="22"/>
      <c r="E311" s="21"/>
      <c r="F311" s="21"/>
      <c r="G311" s="25"/>
      <c r="H311" s="21"/>
      <c r="I311" s="21"/>
    </row>
    <row r="312" spans="2:9" hidden="1">
      <c r="B312" s="21"/>
      <c r="C312" s="22"/>
      <c r="D312" s="22"/>
      <c r="E312" s="21"/>
      <c r="F312" s="21"/>
      <c r="G312" s="25"/>
      <c r="H312" s="21"/>
      <c r="I312" s="21"/>
    </row>
    <row r="313" spans="2:9" hidden="1">
      <c r="B313" s="21"/>
      <c r="C313" s="22"/>
      <c r="D313" s="22"/>
      <c r="E313" s="21"/>
      <c r="F313" s="21"/>
      <c r="G313" s="25"/>
      <c r="H313" s="21"/>
      <c r="I313" s="21"/>
    </row>
    <row r="314" spans="2:9" hidden="1">
      <c r="B314" s="21"/>
      <c r="C314" s="22"/>
      <c r="D314" s="22"/>
      <c r="E314" s="21"/>
      <c r="F314" s="21"/>
      <c r="G314" s="25"/>
      <c r="H314" s="21"/>
      <c r="I314" s="21"/>
    </row>
    <row r="315" spans="2:9" hidden="1">
      <c r="B315" s="21"/>
      <c r="C315" s="22"/>
      <c r="D315" s="22"/>
      <c r="E315" s="21"/>
      <c r="F315" s="21"/>
      <c r="G315" s="25"/>
      <c r="H315" s="21"/>
      <c r="I315" s="21"/>
    </row>
    <row r="316" spans="2:9" hidden="1">
      <c r="B316" s="21"/>
      <c r="C316" s="22"/>
      <c r="D316" s="22"/>
      <c r="E316" s="21"/>
      <c r="F316" s="21"/>
      <c r="G316" s="25"/>
      <c r="H316" s="21"/>
      <c r="I316" s="21"/>
    </row>
    <row r="317" spans="2:9" hidden="1">
      <c r="B317" s="21"/>
      <c r="C317" s="22"/>
      <c r="D317" s="22"/>
      <c r="E317" s="21"/>
      <c r="F317" s="21"/>
      <c r="G317" s="25"/>
      <c r="H317" s="21"/>
      <c r="I317" s="21"/>
    </row>
    <row r="318" spans="2:9" hidden="1">
      <c r="B318" s="21"/>
      <c r="C318" s="22"/>
      <c r="D318" s="22"/>
      <c r="E318" s="21"/>
      <c r="F318" s="21"/>
      <c r="G318" s="25"/>
      <c r="H318" s="21"/>
      <c r="I318" s="21"/>
    </row>
    <row r="319" spans="2:9" hidden="1">
      <c r="B319" s="21"/>
      <c r="C319" s="22"/>
      <c r="D319" s="22"/>
      <c r="E319" s="21"/>
      <c r="F319" s="21"/>
      <c r="G319" s="25"/>
      <c r="H319" s="21"/>
      <c r="I319" s="21"/>
    </row>
    <row r="320" spans="2:9" hidden="1">
      <c r="B320" s="21"/>
      <c r="C320" s="22"/>
      <c r="D320" s="22"/>
      <c r="E320" s="21"/>
      <c r="F320" s="21"/>
      <c r="G320" s="25"/>
      <c r="H320" s="21"/>
      <c r="I320" s="21"/>
    </row>
    <row r="321" spans="2:9" hidden="1">
      <c r="B321" s="21"/>
      <c r="C321" s="22"/>
      <c r="D321" s="22"/>
      <c r="E321" s="21"/>
      <c r="F321" s="21"/>
      <c r="G321" s="25"/>
      <c r="H321" s="21"/>
      <c r="I321" s="21"/>
    </row>
    <row r="322" spans="2:9" hidden="1">
      <c r="B322" s="21"/>
      <c r="C322" s="22"/>
      <c r="D322" s="22"/>
      <c r="E322" s="21"/>
      <c r="F322" s="21"/>
      <c r="G322" s="25"/>
      <c r="H322" s="21"/>
      <c r="I322" s="21"/>
    </row>
    <row r="323" spans="2:9" hidden="1">
      <c r="B323" s="21"/>
      <c r="C323" s="22"/>
      <c r="D323" s="22"/>
      <c r="E323" s="21"/>
      <c r="F323" s="21"/>
      <c r="G323" s="25"/>
      <c r="H323" s="21"/>
      <c r="I323" s="21"/>
    </row>
    <row r="324" spans="2:9" hidden="1">
      <c r="B324" s="21"/>
      <c r="C324" s="22"/>
      <c r="D324" s="22"/>
      <c r="E324" s="21"/>
      <c r="F324" s="21"/>
      <c r="G324" s="25"/>
      <c r="H324" s="21"/>
      <c r="I324" s="21"/>
    </row>
    <row r="325" spans="2:9" hidden="1">
      <c r="B325" s="21"/>
      <c r="C325" s="22"/>
      <c r="D325" s="22"/>
      <c r="E325" s="21"/>
      <c r="F325" s="21"/>
      <c r="G325" s="25"/>
      <c r="H325" s="21"/>
      <c r="I325" s="21"/>
    </row>
    <row r="326" spans="2:9" hidden="1">
      <c r="B326" s="21"/>
      <c r="C326" s="22"/>
      <c r="D326" s="22"/>
      <c r="E326" s="21"/>
      <c r="F326" s="21"/>
      <c r="G326" s="25"/>
      <c r="H326" s="21"/>
      <c r="I326" s="21"/>
    </row>
    <row r="327" spans="2:9" hidden="1">
      <c r="B327" s="21"/>
      <c r="C327" s="22"/>
      <c r="D327" s="22"/>
      <c r="E327" s="21"/>
      <c r="F327" s="21"/>
      <c r="G327" s="25"/>
      <c r="H327" s="21"/>
      <c r="I327" s="21"/>
    </row>
    <row r="328" spans="2:9" hidden="1">
      <c r="B328" s="21"/>
      <c r="C328" s="22"/>
      <c r="D328" s="22"/>
      <c r="E328" s="21"/>
      <c r="F328" s="21"/>
      <c r="G328" s="25"/>
      <c r="H328" s="21"/>
      <c r="I328" s="21"/>
    </row>
    <row r="329" spans="2:9" hidden="1">
      <c r="B329" s="21"/>
      <c r="C329" s="22"/>
      <c r="D329" s="22"/>
      <c r="E329" s="21"/>
      <c r="F329" s="21"/>
      <c r="G329" s="25"/>
      <c r="H329" s="21"/>
      <c r="I329" s="21"/>
    </row>
    <row r="330" spans="2:9" hidden="1">
      <c r="B330" s="21"/>
      <c r="C330" s="22"/>
      <c r="D330" s="22"/>
      <c r="E330" s="21"/>
      <c r="F330" s="21"/>
      <c r="G330" s="25"/>
      <c r="H330" s="21"/>
      <c r="I330" s="21"/>
    </row>
    <row r="331" spans="2:9" hidden="1">
      <c r="B331" s="21"/>
      <c r="C331" s="22"/>
      <c r="D331" s="22"/>
      <c r="E331" s="21"/>
      <c r="F331" s="21"/>
      <c r="G331" s="25"/>
      <c r="H331" s="21"/>
      <c r="I331" s="21"/>
    </row>
    <row r="332" spans="2:9" hidden="1">
      <c r="B332" s="21"/>
      <c r="C332" s="22"/>
      <c r="D332" s="22"/>
      <c r="E332" s="21"/>
      <c r="F332" s="21"/>
      <c r="G332" s="25"/>
      <c r="H332" s="21"/>
      <c r="I332" s="21"/>
    </row>
    <row r="333" spans="2:9" hidden="1">
      <c r="B333" s="21"/>
      <c r="C333" s="22"/>
      <c r="D333" s="22"/>
      <c r="E333" s="21"/>
      <c r="F333" s="21"/>
      <c r="G333" s="25"/>
      <c r="H333" s="21"/>
      <c r="I333" s="21"/>
    </row>
    <row r="334" spans="2:9" hidden="1">
      <c r="B334" s="21"/>
      <c r="C334" s="22"/>
      <c r="D334" s="22"/>
      <c r="E334" s="21"/>
      <c r="F334" s="21"/>
      <c r="G334" s="25"/>
      <c r="H334" s="21"/>
      <c r="I334" s="21"/>
    </row>
    <row r="335" spans="2:9" hidden="1">
      <c r="B335" s="21"/>
      <c r="C335" s="22"/>
      <c r="D335" s="22"/>
      <c r="E335" s="21"/>
      <c r="F335" s="21"/>
      <c r="G335" s="25"/>
      <c r="H335" s="21"/>
      <c r="I335" s="21"/>
    </row>
    <row r="336" spans="2:9" hidden="1">
      <c r="B336" s="21"/>
      <c r="C336" s="22"/>
      <c r="D336" s="22"/>
      <c r="E336" s="21"/>
      <c r="F336" s="21"/>
      <c r="G336" s="25"/>
      <c r="H336" s="21"/>
      <c r="I336" s="21"/>
    </row>
    <row r="337" spans="2:9" hidden="1">
      <c r="B337" s="21"/>
      <c r="C337" s="22"/>
      <c r="D337" s="22"/>
      <c r="E337" s="21"/>
      <c r="F337" s="21"/>
      <c r="G337" s="25"/>
      <c r="H337" s="21"/>
      <c r="I337" s="21"/>
    </row>
    <row r="338" spans="2:9" hidden="1">
      <c r="B338" s="21"/>
      <c r="C338" s="22"/>
      <c r="D338" s="22"/>
      <c r="E338" s="21"/>
      <c r="F338" s="21"/>
      <c r="G338" s="25"/>
      <c r="H338" s="21"/>
      <c r="I338" s="21"/>
    </row>
    <row r="339" spans="2:9" hidden="1">
      <c r="B339" s="21"/>
      <c r="C339" s="22"/>
      <c r="D339" s="22"/>
      <c r="E339" s="21"/>
      <c r="F339" s="21"/>
      <c r="G339" s="25"/>
      <c r="H339" s="21"/>
      <c r="I339" s="21"/>
    </row>
    <row r="340" spans="2:9" hidden="1">
      <c r="B340" s="21"/>
      <c r="C340" s="22"/>
      <c r="D340" s="22"/>
      <c r="E340" s="21"/>
      <c r="F340" s="21"/>
      <c r="G340" s="25"/>
      <c r="H340" s="21"/>
      <c r="I340" s="21"/>
    </row>
    <row r="341" spans="2:9" hidden="1">
      <c r="B341" s="21"/>
      <c r="C341" s="22"/>
      <c r="D341" s="22"/>
      <c r="E341" s="21"/>
      <c r="F341" s="21"/>
      <c r="G341" s="25"/>
      <c r="H341" s="21"/>
      <c r="I341" s="21"/>
    </row>
    <row r="342" spans="2:9" hidden="1">
      <c r="B342" s="21"/>
      <c r="C342" s="22"/>
      <c r="D342" s="22"/>
      <c r="E342" s="21"/>
      <c r="F342" s="21"/>
      <c r="G342" s="25"/>
      <c r="H342" s="21"/>
      <c r="I342" s="21"/>
    </row>
    <row r="343" spans="2:9" hidden="1">
      <c r="B343" s="21"/>
      <c r="C343" s="22"/>
      <c r="D343" s="22"/>
      <c r="E343" s="21"/>
      <c r="F343" s="21"/>
      <c r="G343" s="25"/>
      <c r="H343" s="21"/>
      <c r="I343" s="21"/>
    </row>
    <row r="344" spans="2:9" hidden="1">
      <c r="B344" s="21"/>
      <c r="C344" s="22"/>
      <c r="D344" s="22"/>
      <c r="E344" s="21"/>
      <c r="F344" s="21"/>
      <c r="G344" s="25"/>
      <c r="H344" s="21"/>
      <c r="I344" s="21"/>
    </row>
    <row r="345" spans="2:9" hidden="1">
      <c r="B345" s="21"/>
      <c r="C345" s="22"/>
      <c r="D345" s="22"/>
      <c r="E345" s="21"/>
      <c r="F345" s="21"/>
      <c r="G345" s="25"/>
      <c r="H345" s="21"/>
      <c r="I345" s="21"/>
    </row>
    <row r="346" spans="2:9" hidden="1">
      <c r="B346" s="21"/>
      <c r="C346" s="22"/>
      <c r="D346" s="22"/>
      <c r="E346" s="21"/>
      <c r="F346" s="21"/>
      <c r="G346" s="25"/>
      <c r="H346" s="21"/>
      <c r="I346" s="21"/>
    </row>
    <row r="347" spans="2:9" hidden="1">
      <c r="B347" s="21"/>
      <c r="C347" s="22"/>
      <c r="D347" s="22"/>
      <c r="E347" s="21"/>
      <c r="F347" s="21"/>
      <c r="G347" s="25"/>
      <c r="H347" s="21"/>
      <c r="I347" s="21"/>
    </row>
    <row r="348" spans="2:9" hidden="1">
      <c r="B348" s="21"/>
      <c r="C348" s="22"/>
      <c r="D348" s="22"/>
      <c r="E348" s="21"/>
      <c r="F348" s="21"/>
      <c r="G348" s="25"/>
      <c r="H348" s="21"/>
      <c r="I348" s="21"/>
    </row>
    <row r="349" spans="2:9" hidden="1">
      <c r="B349" s="21"/>
      <c r="C349" s="22"/>
      <c r="D349" s="22"/>
      <c r="E349" s="21"/>
      <c r="F349" s="21"/>
      <c r="G349" s="25"/>
      <c r="H349" s="21"/>
      <c r="I349" s="21"/>
    </row>
    <row r="350" spans="2:9" hidden="1">
      <c r="B350" s="21"/>
      <c r="C350" s="22"/>
      <c r="D350" s="22"/>
      <c r="E350" s="21"/>
      <c r="F350" s="21"/>
      <c r="G350" s="25"/>
      <c r="H350" s="21"/>
      <c r="I350" s="21"/>
    </row>
    <row r="351" spans="2:9" hidden="1">
      <c r="B351" s="21"/>
      <c r="C351" s="22"/>
      <c r="D351" s="22"/>
      <c r="E351" s="21"/>
      <c r="F351" s="21"/>
      <c r="G351" s="25"/>
      <c r="H351" s="21"/>
      <c r="I351" s="21"/>
    </row>
    <row r="352" spans="2:9" hidden="1">
      <c r="B352" s="21"/>
      <c r="C352" s="22"/>
      <c r="D352" s="22"/>
      <c r="E352" s="21"/>
      <c r="F352" s="21"/>
      <c r="G352" s="25"/>
      <c r="H352" s="21"/>
      <c r="I352" s="21"/>
    </row>
    <row r="353" spans="2:9" hidden="1">
      <c r="B353" s="21"/>
      <c r="C353" s="22"/>
      <c r="D353" s="22"/>
      <c r="E353" s="21"/>
      <c r="F353" s="21"/>
      <c r="G353" s="25"/>
      <c r="H353" s="21"/>
      <c r="I353" s="21"/>
    </row>
    <row r="354" spans="2:9" hidden="1">
      <c r="B354" s="21"/>
      <c r="C354" s="22"/>
      <c r="D354" s="22"/>
      <c r="E354" s="21"/>
      <c r="F354" s="21"/>
      <c r="G354" s="25"/>
      <c r="H354" s="21"/>
      <c r="I354" s="21"/>
    </row>
    <row r="355" spans="2:9" hidden="1">
      <c r="B355" s="21"/>
      <c r="C355" s="22"/>
      <c r="D355" s="22"/>
      <c r="E355" s="21"/>
      <c r="F355" s="21"/>
      <c r="G355" s="25"/>
      <c r="H355" s="21"/>
      <c r="I355" s="21"/>
    </row>
    <row r="356" spans="2:9" hidden="1">
      <c r="B356" s="21"/>
      <c r="C356" s="22"/>
      <c r="D356" s="22"/>
      <c r="E356" s="21"/>
      <c r="F356" s="21"/>
      <c r="G356" s="25"/>
      <c r="H356" s="21"/>
      <c r="I356" s="21"/>
    </row>
    <row r="357" spans="2:9" hidden="1">
      <c r="B357" s="21"/>
      <c r="C357" s="22"/>
      <c r="D357" s="22"/>
      <c r="E357" s="21"/>
      <c r="F357" s="21"/>
      <c r="G357" s="25"/>
      <c r="H357" s="21"/>
      <c r="I357" s="21"/>
    </row>
    <row r="358" spans="2:9" hidden="1">
      <c r="B358" s="21"/>
      <c r="C358" s="22"/>
      <c r="D358" s="22"/>
      <c r="E358" s="21"/>
      <c r="F358" s="21"/>
      <c r="G358" s="25"/>
      <c r="H358" s="21"/>
      <c r="I358" s="21"/>
    </row>
    <row r="359" spans="2:9" hidden="1">
      <c r="B359" s="21"/>
      <c r="C359" s="22"/>
      <c r="D359" s="22"/>
      <c r="E359" s="21"/>
      <c r="F359" s="21"/>
      <c r="G359" s="25"/>
      <c r="H359" s="21"/>
      <c r="I359" s="21"/>
    </row>
    <row r="360" spans="2:9" hidden="1">
      <c r="B360" s="21"/>
      <c r="C360" s="22"/>
      <c r="D360" s="22"/>
      <c r="E360" s="21"/>
      <c r="F360" s="21"/>
      <c r="G360" s="25"/>
      <c r="H360" s="21"/>
      <c r="I360" s="21"/>
    </row>
    <row r="361" spans="2:9" hidden="1">
      <c r="B361" s="21"/>
      <c r="C361" s="22"/>
      <c r="D361" s="22"/>
      <c r="E361" s="21"/>
      <c r="F361" s="21"/>
      <c r="G361" s="25"/>
      <c r="H361" s="21"/>
      <c r="I361" s="21"/>
    </row>
    <row r="362" spans="2:9" hidden="1">
      <c r="B362" s="21"/>
      <c r="C362" s="22"/>
      <c r="D362" s="22"/>
      <c r="E362" s="21"/>
      <c r="F362" s="21"/>
      <c r="G362" s="25"/>
      <c r="H362" s="21"/>
      <c r="I362" s="21"/>
    </row>
    <row r="363" spans="2:9" hidden="1">
      <c r="B363" s="21"/>
      <c r="C363" s="22"/>
      <c r="D363" s="22"/>
      <c r="E363" s="21"/>
      <c r="F363" s="21"/>
      <c r="G363" s="25"/>
      <c r="H363" s="21"/>
      <c r="I363" s="21"/>
    </row>
    <row r="364" spans="2:9" hidden="1">
      <c r="B364" s="21"/>
      <c r="C364" s="22"/>
      <c r="D364" s="22"/>
      <c r="E364" s="21"/>
      <c r="F364" s="21"/>
      <c r="G364" s="25"/>
      <c r="H364" s="21"/>
      <c r="I364" s="21"/>
    </row>
    <row r="365" spans="2:9" hidden="1">
      <c r="B365" s="21"/>
      <c r="C365" s="22"/>
      <c r="D365" s="22"/>
      <c r="E365" s="21"/>
      <c r="F365" s="21"/>
      <c r="G365" s="25"/>
      <c r="H365" s="21"/>
      <c r="I365" s="21"/>
    </row>
    <row r="366" spans="2:9" hidden="1">
      <c r="B366" s="21"/>
      <c r="C366" s="22"/>
      <c r="D366" s="22"/>
      <c r="E366" s="21"/>
      <c r="F366" s="21"/>
      <c r="G366" s="25"/>
      <c r="H366" s="21"/>
      <c r="I366" s="21"/>
    </row>
    <row r="367" spans="2:9" hidden="1">
      <c r="B367" s="21"/>
      <c r="C367" s="22"/>
      <c r="D367" s="22"/>
      <c r="E367" s="21"/>
      <c r="F367" s="21"/>
      <c r="G367" s="25"/>
      <c r="H367" s="21"/>
      <c r="I367" s="21"/>
    </row>
    <row r="368" spans="2:9" hidden="1">
      <c r="B368" s="21"/>
      <c r="C368" s="22"/>
      <c r="D368" s="22"/>
      <c r="E368" s="21"/>
      <c r="F368" s="21"/>
      <c r="G368" s="25"/>
      <c r="H368" s="21"/>
      <c r="I368" s="21"/>
    </row>
    <row r="369" spans="2:9" hidden="1">
      <c r="B369" s="21"/>
      <c r="C369" s="22"/>
      <c r="D369" s="22"/>
      <c r="E369" s="21"/>
      <c r="F369" s="21"/>
      <c r="G369" s="25"/>
      <c r="H369" s="21"/>
      <c r="I369" s="21"/>
    </row>
    <row r="370" spans="2:9" hidden="1">
      <c r="B370" s="21"/>
      <c r="C370" s="22"/>
      <c r="D370" s="22"/>
      <c r="E370" s="21"/>
      <c r="F370" s="21"/>
      <c r="G370" s="25"/>
      <c r="H370" s="21"/>
      <c r="I370" s="21"/>
    </row>
    <row r="371" spans="2:9" hidden="1">
      <c r="B371" s="21"/>
      <c r="C371" s="22"/>
      <c r="D371" s="22"/>
      <c r="E371" s="21"/>
      <c r="F371" s="21"/>
      <c r="G371" s="25"/>
      <c r="H371" s="21"/>
      <c r="I371" s="21"/>
    </row>
    <row r="372" spans="2:9" hidden="1">
      <c r="B372" s="21"/>
      <c r="C372" s="22"/>
      <c r="D372" s="22"/>
      <c r="E372" s="21"/>
      <c r="F372" s="21"/>
      <c r="G372" s="25"/>
      <c r="H372" s="21"/>
      <c r="I372" s="21"/>
    </row>
    <row r="373" spans="2:9" hidden="1">
      <c r="B373" s="21"/>
      <c r="C373" s="22"/>
      <c r="D373" s="22"/>
      <c r="E373" s="21"/>
      <c r="F373" s="21"/>
      <c r="G373" s="25"/>
      <c r="H373" s="21"/>
      <c r="I373" s="21"/>
    </row>
    <row r="374" spans="2:9" hidden="1">
      <c r="B374" s="21"/>
      <c r="C374" s="22"/>
      <c r="D374" s="22"/>
      <c r="E374" s="21"/>
      <c r="F374" s="21"/>
      <c r="G374" s="25"/>
      <c r="H374" s="21"/>
      <c r="I374" s="21"/>
    </row>
    <row r="375" spans="2:9" hidden="1">
      <c r="B375" s="21"/>
      <c r="C375" s="22"/>
      <c r="D375" s="22"/>
      <c r="E375" s="21"/>
      <c r="F375" s="21"/>
      <c r="G375" s="25"/>
      <c r="H375" s="21"/>
      <c r="I375" s="21"/>
    </row>
    <row r="376" spans="2:9" hidden="1">
      <c r="B376" s="21"/>
      <c r="C376" s="22"/>
      <c r="D376" s="22"/>
      <c r="E376" s="21"/>
      <c r="F376" s="21"/>
      <c r="G376" s="25"/>
      <c r="H376" s="21"/>
      <c r="I376" s="21"/>
    </row>
    <row r="377" spans="2:9" hidden="1">
      <c r="B377" s="21"/>
      <c r="C377" s="22"/>
      <c r="D377" s="22"/>
      <c r="E377" s="21"/>
      <c r="F377" s="21"/>
      <c r="G377" s="25"/>
      <c r="H377" s="21"/>
      <c r="I377" s="21"/>
    </row>
    <row r="378" spans="2:9" hidden="1">
      <c r="B378" s="21"/>
      <c r="C378" s="22"/>
      <c r="D378" s="22"/>
      <c r="E378" s="21"/>
      <c r="F378" s="21"/>
      <c r="G378" s="25"/>
      <c r="H378" s="21"/>
      <c r="I378" s="21"/>
    </row>
    <row r="384" spans="2:9" hidden="1">
      <c r="C384" s="18"/>
      <c r="D384" s="18"/>
      <c r="G384" s="18"/>
    </row>
    <row r="385" s="18" customFormat="1" hidden="1"/>
    <row r="386" s="18" customFormat="1" hidden="1"/>
    <row r="387" s="18" customFormat="1" hidden="1"/>
    <row r="388" s="18" customFormat="1" hidden="1"/>
    <row r="389" s="18" customFormat="1" hidden="1"/>
    <row r="390" s="18" customFormat="1" hidden="1"/>
    <row r="391" s="18" customFormat="1" hidden="1"/>
    <row r="392" s="18" customFormat="1" hidden="1"/>
    <row r="393" s="18" customFormat="1" hidden="1"/>
    <row r="394" s="18" customFormat="1" hidden="1"/>
    <row r="395" s="18" customFormat="1" hidden="1"/>
    <row r="396" s="18" customFormat="1" hidden="1"/>
    <row r="397" s="18" customFormat="1" hidden="1"/>
    <row r="398" s="18" customFormat="1" hidden="1"/>
    <row r="399" s="18" customFormat="1" hidden="1"/>
    <row r="400" s="18" customFormat="1" hidden="1"/>
    <row r="401" s="18" customFormat="1" hidden="1"/>
    <row r="402" s="18" customFormat="1" hidden="1"/>
    <row r="403" s="18" customFormat="1" hidden="1"/>
    <row r="404" s="18" customFormat="1" hidden="1"/>
    <row r="405" s="18" customFormat="1" hidden="1"/>
    <row r="406" s="18" customFormat="1" hidden="1"/>
    <row r="407" s="18" customFormat="1" hidden="1"/>
    <row r="408" s="18" customFormat="1" hidden="1"/>
    <row r="409" s="18" customFormat="1" hidden="1"/>
    <row r="410" s="18" customFormat="1" hidden="1"/>
    <row r="411" s="18" customFormat="1" hidden="1"/>
    <row r="412" s="18" customFormat="1" hidden="1"/>
    <row r="413" s="18" customFormat="1" hidden="1"/>
    <row r="414" s="18" customFormat="1" hidden="1"/>
    <row r="415" s="18" customFormat="1" hidden="1"/>
    <row r="416" s="18" customFormat="1" hidden="1"/>
    <row r="417" s="18" customFormat="1" hidden="1"/>
    <row r="418" s="18" customFormat="1" hidden="1"/>
    <row r="419" s="18" customFormat="1" hidden="1"/>
    <row r="420" s="18" customFormat="1" hidden="1"/>
    <row r="421" s="18" customFormat="1" hidden="1"/>
    <row r="422" s="18" customFormat="1" hidden="1"/>
    <row r="423" s="18" customFormat="1" hidden="1"/>
    <row r="424" s="18" customFormat="1" hidden="1"/>
    <row r="425" s="18" customFormat="1" hidden="1"/>
    <row r="426" s="18" customFormat="1" hidden="1"/>
    <row r="427" s="18" customFormat="1" hidden="1"/>
    <row r="428" s="18" customFormat="1" hidden="1"/>
    <row r="429" s="18" customFormat="1" hidden="1"/>
  </sheetData>
  <mergeCells count="25">
    <mergeCell ref="E4:H4"/>
    <mergeCell ref="F69:F70"/>
    <mergeCell ref="H69:H70"/>
    <mergeCell ref="B69:B70"/>
    <mergeCell ref="C69:C70"/>
    <mergeCell ref="D69:D70"/>
    <mergeCell ref="B64:C64"/>
    <mergeCell ref="B6:C6"/>
    <mergeCell ref="B16:C16"/>
    <mergeCell ref="B25:C25"/>
    <mergeCell ref="B57:C57"/>
    <mergeCell ref="B107:C107"/>
    <mergeCell ref="B91:C91"/>
    <mergeCell ref="B92:C92"/>
    <mergeCell ref="B96:C96"/>
    <mergeCell ref="B99:C99"/>
    <mergeCell ref="B102:C102"/>
    <mergeCell ref="B104:C104"/>
    <mergeCell ref="B103:C103"/>
    <mergeCell ref="B90:C90"/>
    <mergeCell ref="B75:C75"/>
    <mergeCell ref="B83:C83"/>
    <mergeCell ref="B84:C84"/>
    <mergeCell ref="B85:C85"/>
    <mergeCell ref="B86:C86"/>
  </mergeCells>
  <hyperlinks>
    <hyperlink ref="E11" r:id="rId1" display="67-68" xr:uid="{00000000-0004-0000-0700-000004000000}"/>
    <hyperlink ref="E12" r:id="rId2" display="69, 74, 85-86, 90" xr:uid="{00000000-0004-0000-0700-000005000000}"/>
    <hyperlink ref="F12" r:id="rId3" display="https://www.scotiabank.com/ca/en/about/investors-shareholders/annual-report-and-meeting.html" xr:uid="{00000000-0004-0000-0700-000006000000}"/>
    <hyperlink ref="E13" r:id="rId4" display="65, 80, 85, 87, 89" xr:uid="{00000000-0004-0000-0700-000007000000}"/>
    <hyperlink ref="F13" r:id="rId5" display="142,149, 170-174, 224" xr:uid="{00000000-0004-0000-0700-000008000000}"/>
    <hyperlink ref="E20" r:id="rId6" display="77, 103" xr:uid="{00000000-0004-0000-0700-000009000000}"/>
    <hyperlink ref="F20" r:id="rId7" display="143, 149, 158-163, 224-225" xr:uid="{00000000-0004-0000-0700-00000A000000}"/>
    <hyperlink ref="E21" r:id="rId8" display="https://www.scotiabank.com/ca/en/about/investors-shareholders/annual-report-and-meeting.html" xr:uid="{00000000-0004-0000-0700-00000B000000}"/>
    <hyperlink ref="F21" r:id="rId9" display="158-160" xr:uid="{00000000-0004-0000-0700-00000C000000}"/>
    <hyperlink ref="E22" r:id="rId10" display="https://www.scotiabank.com/ca/en/about/investors-shareholders/annual-report-and-meeting.html" xr:uid="{00000000-0004-0000-0700-00000D000000}"/>
    <hyperlink ref="F22" r:id="rId11" display="https://www.scotiabank.com/ca/en/about/investors-shareholders/annual-report-and-meeting.html" xr:uid="{00000000-0004-0000-0700-00000E000000}"/>
    <hyperlink ref="E26" r:id="rId12" display="75-78" xr:uid="{00000000-0004-0000-0700-00000F000000}"/>
    <hyperlink ref="E27" r:id="rId13" display="75-78" xr:uid="{00000000-0004-0000-0700-000010000000}"/>
    <hyperlink ref="F52" r:id="rId14" display="168-170, 174-176" xr:uid="{00000000-0004-0000-0700-000011000000}"/>
    <hyperlink ref="E52" r:id="rId15" display="77-78" xr:uid="{00000000-0004-0000-0700-000012000000}"/>
    <hyperlink ref="E54" r:id="rId16" display="77-80" xr:uid="{00000000-0004-0000-0700-000013000000}"/>
    <hyperlink ref="E58" r:id="rId17" display="https://www.scotiabank.com/ca/en/about/investors-shareholders/annual-report-and-meeting.html" xr:uid="{00000000-0004-0000-0700-000014000000}"/>
    <hyperlink ref="F58" r:id="rId18" display="221-222" xr:uid="{00000000-0004-0000-0700-000015000000}"/>
    <hyperlink ref="F59" r:id="rId19" display="218-219" xr:uid="{00000000-0004-0000-0700-000016000000}"/>
    <hyperlink ref="F60" r:id="rId20" display="https://www.scotiabank.com/ca/en/about/investors-shareholders/annual-report-and-meeting.html" xr:uid="{00000000-0004-0000-0700-000017000000}"/>
    <hyperlink ref="F61" r:id="rId21" display="https://www.scotiabank.com/ca/en/about/investors-shareholders/annual-report-and-meeting.html" xr:uid="{00000000-0004-0000-0700-000018000000}"/>
    <hyperlink ref="E65" r:id="rId22" display="59, 76, 85, 98" xr:uid="{00000000-0004-0000-0700-000019000000}"/>
    <hyperlink ref="E66" r:id="rId23" display="67-68, 85" xr:uid="{00000000-0004-0000-0700-00001A000000}"/>
    <hyperlink ref="E67" r:id="rId24" display="59-61" xr:uid="{00000000-0004-0000-0700-00001B000000}"/>
    <hyperlink ref="E78" r:id="rId25" display="76-78" xr:uid="{00000000-0004-0000-0700-00001E000000}"/>
    <hyperlink ref="E79" r:id="rId26" display="https://www.scotiabank.com/ca/en/about/investors-shareholders/annual-report-and-meeting.html" xr:uid="{00000000-0004-0000-0700-000020000000}"/>
    <hyperlink ref="E80" r:id="rId27" display="https://www.scotiabank.com/ca/en/about/investors-shareholders/annual-report-and-meeting.html" xr:uid="{00000000-0004-0000-0700-000021000000}"/>
    <hyperlink ref="E85" r:id="rId28" display="63-64, 93-94" xr:uid="{00000000-0004-0000-0700-000022000000}"/>
    <hyperlink ref="F85" r:id="rId29" display="189-191" xr:uid="{00000000-0004-0000-0700-000023000000}"/>
    <hyperlink ref="E87" r:id="rId30" display="63-64" xr:uid="{00000000-0004-0000-0700-000024000000}"/>
    <hyperlink ref="E90" r:id="rId31" display="104-105" xr:uid="{00000000-0004-0000-0700-000025000000}"/>
    <hyperlink ref="E102" r:id="rId32" display="https://www.scotiabank.com/ca/en/about/investors-shareholders/annual-report-and-meeting.html" xr:uid="{00000000-0004-0000-0700-000026000000}"/>
    <hyperlink ref="E107" r:id="rId33" display="https://www.scotiabank.com/ca/en/about/investors-shareholders/annual-report-and-meeting.html" xr:uid="{00000000-0004-0000-0700-000027000000}"/>
    <hyperlink ref="G95" location="Overview!A1" display="Overview" xr:uid="{00000000-0004-0000-0700-000028000000}"/>
    <hyperlink ref="G91:G94" location="Overview!A1" display="Overview" xr:uid="{00000000-0004-0000-0700-000029000000}"/>
    <hyperlink ref="G70" location="EAD_RWA!A1" display="Overview, EAD_ RWA" xr:uid="{00000000-0004-0000-0700-00002A000000}"/>
    <hyperlink ref="G59" location="EAD_RWA!A1" display="EAD_RWA" xr:uid="{00000000-0004-0000-0700-00002B000000}"/>
    <hyperlink ref="G18" location="'LI2'!A1" display="LI2" xr:uid="{00000000-0004-0000-0700-00002C000000}"/>
    <hyperlink ref="G17" location="'LI1'!A1" display="LI1" xr:uid="{00000000-0004-0000-0700-00002D000000}"/>
    <hyperlink ref="E3" r:id="rId34" display="2018 Annual Report: MD&amp;A " xr:uid="{00000000-0004-0000-0700-00002E000000}"/>
    <hyperlink ref="F3" r:id="rId35" display="2018 Annual Report: Financial Statements" xr:uid="{00000000-0004-0000-0700-00002F000000}"/>
    <hyperlink ref="F54" r:id="rId36" display="https://www.scotiabank.com/ca/en/about/investors-shareholders/annual-report-and-meeting.html" xr:uid="{00000000-0004-0000-0700-000030000000}"/>
    <hyperlink ref="G67" location="Overview!A1" display="Overview" xr:uid="{00000000-0004-0000-0700-000035000000}"/>
    <hyperlink ref="E77" r:id="rId37" display="69, 76-78" xr:uid="{00000000-0004-0000-0700-000036000000}"/>
    <hyperlink ref="F107" r:id="rId38" display="https://www.scotiabank.com/ca/en/about/investors-shareholders/annual-report-and-meeting.html" xr:uid="{00000000-0004-0000-0700-000038000000}"/>
    <hyperlink ref="F47" r:id="rId39" display="72-101" xr:uid="{00000000-0004-0000-0700-00003A000000}"/>
    <hyperlink ref="E41" r:id="rId40" display="72-101" xr:uid="{00000000-0004-0000-0700-00003B000000}"/>
    <hyperlink ref="E42" r:id="rId41" display="72-101" xr:uid="{00000000-0004-0000-0700-00003C000000}"/>
    <hyperlink ref="E43" r:id="rId42" display="72-101" xr:uid="{00000000-0004-0000-0700-00003D000000}"/>
    <hyperlink ref="F43" r:id="rId43" display="72-101" xr:uid="{00000000-0004-0000-0700-00003E000000}"/>
    <hyperlink ref="F41" r:id="rId44" display="72-101" xr:uid="{00000000-0004-0000-0700-00003F000000}"/>
    <hyperlink ref="G35" location="Overview!A1" display="Overview" xr:uid="{00000000-0004-0000-0700-000040000000}"/>
    <hyperlink ref="F35" r:id="rId45" display="72-101" xr:uid="{00000000-0004-0000-0700-000042000000}"/>
    <hyperlink ref="G69" location="Overview!A1" display="Overview" xr:uid="{00000000-0004-0000-0700-000045000000}"/>
    <hyperlink ref="G37" location="'CR1'!Print_Area" display="CR1" xr:uid="{00000000-0004-0000-0700-000046000000}"/>
    <hyperlink ref="E28" r:id="rId46" display="66-71" xr:uid="{00000000-0004-0000-0700-000049000000}"/>
    <hyperlink ref="F48" r:id="rId47" display="72-101" xr:uid="{00000000-0004-0000-0700-00004A000000}"/>
    <hyperlink ref="E7" r:id="rId48" display="72-101" xr:uid="{E49D2B9B-A43A-4F38-9C02-368F31ACACEC}"/>
    <hyperlink ref="E8" r:id="rId49" display="66-71" xr:uid="{9AEC3526-644F-41F1-941D-66B7DF86342D}"/>
    <hyperlink ref="E9" r:id="rId50" display="67-71" xr:uid="{5E0788AC-1ED4-4AB3-B442-20F10342B393}"/>
    <hyperlink ref="E10" r:id="rId51" display="69, 76, 85-86, 90, 98-101" xr:uid="{162E37D2-0486-4722-AA9E-D5835BCC3461}"/>
    <hyperlink ref="E29" r:id="rId52" display="66-71" xr:uid="{6C347730-1131-46EE-8D07-3F71722544B7}"/>
    <hyperlink ref="E30" r:id="rId53" display="66-71" xr:uid="{BCFD6FF4-4CB6-46A6-89BF-3D5E109A0773}"/>
    <hyperlink ref="E53" r:id="rId54" display="77-78" xr:uid="{9578D8C3-8057-4BD9-948B-DECF2F3DDF03}"/>
    <hyperlink ref="E71" r:id="rId55" display="59-61" xr:uid="{D0A1CF0D-8460-4A3B-BBB6-34B922026219}"/>
    <hyperlink ref="E72" r:id="rId56" display="59-61" xr:uid="{9078B3C8-77FC-47FC-B85E-901BCB560347}"/>
    <hyperlink ref="E88" r:id="rId57" display="63-64" xr:uid="{F02181AE-3222-4B8F-AAD5-1DB46B8AAF49}"/>
    <hyperlink ref="F36" r:id="rId58" display="72-101" xr:uid="{BAEE07DE-5E43-4CCA-843A-5465082D8FBA}"/>
    <hyperlink ref="F67" r:id="rId59" display="218-219" xr:uid="{316B2B6A-D1DB-4F33-92F0-A38AC25353BD}"/>
    <hyperlink ref="E68" r:id="rId60" display="59-61" xr:uid="{94AD12ED-2CFC-44C9-9D3D-13595A0B146D}"/>
    <hyperlink ref="G45" location="'Impaired by Region'!A1" display="Q4, 2021 - Impaired by Region" xr:uid="{6B5FFEA5-6D05-47ED-9BCC-E0BC34A81BE5}"/>
    <hyperlink ref="G46" location="'Impaired by Industry'!A1" display="Q4, 2021 Impaired by Industry" xr:uid="{A433CC83-5CEA-49F3-A3B2-62C3F5DF44BD}"/>
    <hyperlink ref="E59:E61" r:id="rId61" display="https://www.scotiabank.com/ca/en/about/investors-shareholders/annual-report-and-meeting.html" xr:uid="{141F0DDB-2447-4707-A326-A18132DCE65C}"/>
    <hyperlink ref="F71" r:id="rId62" display="218-219" xr:uid="{5FE868C3-113B-48A0-8331-4EA269B49D33}"/>
    <hyperlink ref="F72" r:id="rId63" display="218-219" xr:uid="{297630B3-3024-4FFC-A43E-2AD7384C3FB6}"/>
    <hyperlink ref="E69" r:id="rId64" display="59-61" xr:uid="{4F0F9214-6056-4BC5-80FF-155FC1C89BB5}"/>
    <hyperlink ref="F78" r:id="rId65" display="168-170" xr:uid="{3B7599E5-7104-408E-AC55-9479C2AFB2FD}"/>
    <hyperlink ref="F77" r:id="rId66" display="168-170" xr:uid="{00000000-0004-0000-0700-00001D000000}"/>
    <hyperlink ref="F87" r:id="rId67" display="189-191" xr:uid="{17E41364-A592-4D69-B2DD-8596D0A4D21D}"/>
    <hyperlink ref="F88" r:id="rId68" display="189-191" xr:uid="{B83A34F1-D095-49D8-9418-D1B02EC45D97}"/>
    <hyperlink ref="F90" r:id="rId69" display="189-191" xr:uid="{EB1D25BA-4CEE-45FD-AEB2-F72773457155}"/>
    <hyperlink ref="B1" location="ToC!A1" display="Back to Table of Contents" xr:uid="{20D14BB3-57E4-4DF4-A933-7FC2269EFE00}"/>
  </hyperlinks>
  <pageMargins left="0.5" right="0.5" top="0.5" bottom="0.5" header="0.25" footer="0.3"/>
  <pageSetup scale="80" orientation="landscape" r:id="rId70"/>
  <headerFooter>
    <oddFooter>&amp;L&amp;G&amp;CSupplementary Regulatory Capital Disclosure&amp;R Page &amp;P of &amp;N</oddFooter>
  </headerFooter>
  <rowBreaks count="3" manualBreakCount="3">
    <brk id="40" min="1" max="7" man="1"/>
    <brk id="81" min="1" max="7" man="1"/>
    <brk id="97" min="1" max="7" man="1"/>
  </rowBreaks>
  <legacyDrawingHF r:id="rId7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249977111117893"/>
  </sheetPr>
  <dimension ref="A1:S41"/>
  <sheetViews>
    <sheetView zoomScaleNormal="100" zoomScaleSheetLayoutView="85" workbookViewId="0"/>
  </sheetViews>
  <sheetFormatPr defaultColWidth="0" defaultRowHeight="15" zeroHeight="1"/>
  <cols>
    <col min="1" max="1" width="1.5703125" style="90" customWidth="1"/>
    <col min="2" max="2" width="8.5703125" customWidth="1"/>
    <col min="3" max="3" width="41.5703125" customWidth="1"/>
    <col min="4" max="6" width="17.5703125" customWidth="1"/>
    <col min="7" max="7" width="17.42578125" customWidth="1"/>
    <col min="8" max="8" width="21.85546875" customWidth="1"/>
    <col min="9" max="9" width="0.5703125" customWidth="1"/>
    <col min="10" max="16384" width="8.5703125" hidden="1"/>
  </cols>
  <sheetData>
    <row r="1" spans="1:19" ht="12" customHeight="1">
      <c r="B1" s="303" t="s">
        <v>127</v>
      </c>
      <c r="C1" s="90"/>
      <c r="D1" s="90"/>
      <c r="E1" s="90"/>
      <c r="F1" s="90"/>
      <c r="G1" s="93"/>
      <c r="H1" s="90"/>
      <c r="I1" s="90"/>
      <c r="J1" s="90"/>
      <c r="K1" s="90"/>
      <c r="L1" s="90"/>
      <c r="M1" s="90"/>
      <c r="N1" s="90"/>
      <c r="O1" s="90"/>
      <c r="P1" s="90"/>
      <c r="Q1" s="90"/>
      <c r="R1" s="90"/>
      <c r="S1" s="90"/>
    </row>
    <row r="2" spans="1:19" s="1001" customFormat="1" ht="20.100000000000001" customHeight="1">
      <c r="A2" s="1000"/>
      <c r="B2" s="1082" t="s">
        <v>383</v>
      </c>
      <c r="C2" s="1083"/>
      <c r="D2" s="1083"/>
      <c r="E2" s="1083"/>
      <c r="F2" s="1083"/>
      <c r="G2" s="1083"/>
      <c r="H2" s="1084"/>
      <c r="I2" s="1000"/>
    </row>
    <row r="3" spans="1:19" ht="14.85" customHeight="1">
      <c r="B3" s="1923" t="s">
        <v>129</v>
      </c>
      <c r="C3" s="1924"/>
      <c r="D3" s="936" t="s">
        <v>211</v>
      </c>
      <c r="E3" s="937" t="s">
        <v>384</v>
      </c>
      <c r="F3" s="937" t="s">
        <v>385</v>
      </c>
      <c r="G3" s="937" t="s">
        <v>386</v>
      </c>
      <c r="H3" s="938" t="s">
        <v>387</v>
      </c>
      <c r="I3" s="90"/>
    </row>
    <row r="4" spans="1:19" s="42" customFormat="1" ht="27.75">
      <c r="A4" s="82"/>
      <c r="B4" s="1925"/>
      <c r="C4" s="1926"/>
      <c r="D4" s="1914" t="s">
        <v>388</v>
      </c>
      <c r="E4" s="1914"/>
      <c r="F4" s="1914"/>
      <c r="G4" s="1914"/>
      <c r="H4" s="939" t="s">
        <v>389</v>
      </c>
      <c r="I4" s="82"/>
    </row>
    <row r="5" spans="1:19" s="42" customFormat="1">
      <c r="A5" s="82"/>
      <c r="B5" s="1925"/>
      <c r="C5" s="1926"/>
      <c r="D5" s="890" t="s">
        <v>1427</v>
      </c>
      <c r="E5" s="518" t="s">
        <v>3</v>
      </c>
      <c r="F5" s="519" t="s">
        <v>130</v>
      </c>
      <c r="G5" s="520" t="s">
        <v>131</v>
      </c>
      <c r="H5" s="492" t="str">
        <f>CurrQtr</f>
        <v>Q2 2022</v>
      </c>
      <c r="I5" s="82"/>
    </row>
    <row r="6" spans="1:19" s="42" customFormat="1" ht="12.75">
      <c r="A6" s="82"/>
      <c r="B6" s="896">
        <v>1</v>
      </c>
      <c r="C6" s="527" t="s">
        <v>390</v>
      </c>
      <c r="D6" s="522">
        <v>348877</v>
      </c>
      <c r="E6" s="521">
        <v>336834</v>
      </c>
      <c r="F6" s="391">
        <v>322329</v>
      </c>
      <c r="G6" s="522">
        <v>319301</v>
      </c>
      <c r="H6" s="516">
        <v>27910</v>
      </c>
      <c r="I6" s="82"/>
    </row>
    <row r="7" spans="1:19" s="42" customFormat="1" ht="14.25">
      <c r="A7" s="82"/>
      <c r="B7" s="528">
        <v>2</v>
      </c>
      <c r="C7" s="529" t="s">
        <v>391</v>
      </c>
      <c r="D7" s="524">
        <v>132449</v>
      </c>
      <c r="E7" s="523">
        <v>129729</v>
      </c>
      <c r="F7" s="392">
        <v>123728</v>
      </c>
      <c r="G7" s="524">
        <v>123407</v>
      </c>
      <c r="H7" s="517">
        <v>10596</v>
      </c>
      <c r="I7" s="82"/>
    </row>
    <row r="8" spans="1:19" s="42" customFormat="1" ht="24">
      <c r="A8" s="82"/>
      <c r="B8" s="528">
        <v>3</v>
      </c>
      <c r="C8" s="529" t="s">
        <v>392</v>
      </c>
      <c r="D8" s="524">
        <v>0</v>
      </c>
      <c r="E8" s="523">
        <v>0</v>
      </c>
      <c r="F8" s="392">
        <v>0</v>
      </c>
      <c r="G8" s="524">
        <v>0</v>
      </c>
      <c r="H8" s="517">
        <v>0</v>
      </c>
      <c r="I8" s="82"/>
    </row>
    <row r="9" spans="1:19" s="42" customFormat="1" ht="12.75">
      <c r="A9" s="82"/>
      <c r="B9" s="528">
        <v>4</v>
      </c>
      <c r="C9" s="529" t="s">
        <v>393</v>
      </c>
      <c r="D9" s="524">
        <v>0</v>
      </c>
      <c r="E9" s="523">
        <v>0</v>
      </c>
      <c r="F9" s="392">
        <v>0</v>
      </c>
      <c r="G9" s="524">
        <v>0</v>
      </c>
      <c r="H9" s="517">
        <v>0</v>
      </c>
      <c r="I9" s="82"/>
    </row>
    <row r="10" spans="1:19" s="42" customFormat="1" ht="24">
      <c r="A10" s="82"/>
      <c r="B10" s="528">
        <v>5</v>
      </c>
      <c r="C10" s="529" t="s">
        <v>394</v>
      </c>
      <c r="D10" s="524">
        <v>216428</v>
      </c>
      <c r="E10" s="523">
        <v>207105</v>
      </c>
      <c r="F10" s="392">
        <v>198601</v>
      </c>
      <c r="G10" s="524">
        <v>195894</v>
      </c>
      <c r="H10" s="517">
        <v>17314</v>
      </c>
      <c r="I10" s="82"/>
    </row>
    <row r="11" spans="1:19" s="42" customFormat="1" ht="12.75">
      <c r="A11" s="82"/>
      <c r="B11" s="896">
        <v>6</v>
      </c>
      <c r="C11" s="527" t="s">
        <v>395</v>
      </c>
      <c r="D11" s="522">
        <v>13458</v>
      </c>
      <c r="E11" s="521">
        <v>14061</v>
      </c>
      <c r="F11" s="391">
        <v>14089</v>
      </c>
      <c r="G11" s="522">
        <v>15112</v>
      </c>
      <c r="H11" s="516">
        <v>1076</v>
      </c>
      <c r="I11" s="82"/>
    </row>
    <row r="12" spans="1:19" s="42" customFormat="1" ht="24">
      <c r="A12" s="82"/>
      <c r="B12" s="896">
        <v>7</v>
      </c>
      <c r="C12" s="529" t="s">
        <v>396</v>
      </c>
      <c r="D12" s="524">
        <v>2031</v>
      </c>
      <c r="E12" s="523">
        <v>1865</v>
      </c>
      <c r="F12" s="392">
        <v>1150</v>
      </c>
      <c r="G12" s="525">
        <v>1446</v>
      </c>
      <c r="H12" s="517">
        <v>162</v>
      </c>
      <c r="I12" s="82"/>
    </row>
    <row r="13" spans="1:19" s="42" customFormat="1" ht="12.75">
      <c r="A13" s="82"/>
      <c r="B13" s="896">
        <v>8</v>
      </c>
      <c r="C13" s="529" t="s">
        <v>397</v>
      </c>
      <c r="D13" s="524">
        <v>5631</v>
      </c>
      <c r="E13" s="523">
        <v>5303</v>
      </c>
      <c r="F13" s="392">
        <v>6220</v>
      </c>
      <c r="G13" s="524">
        <v>6874</v>
      </c>
      <c r="H13" s="517">
        <v>450</v>
      </c>
      <c r="I13" s="82"/>
    </row>
    <row r="14" spans="1:19" s="42" customFormat="1" ht="14.25">
      <c r="A14" s="82"/>
      <c r="B14" s="896">
        <v>9</v>
      </c>
      <c r="C14" s="529" t="s">
        <v>398</v>
      </c>
      <c r="D14" s="524">
        <v>5796</v>
      </c>
      <c r="E14" s="523">
        <v>6893</v>
      </c>
      <c r="F14" s="392">
        <v>6719</v>
      </c>
      <c r="G14" s="524">
        <v>6792</v>
      </c>
      <c r="H14" s="517">
        <v>464</v>
      </c>
      <c r="I14" s="82"/>
    </row>
    <row r="15" spans="1:19" s="42" customFormat="1" ht="12.75">
      <c r="A15" s="82"/>
      <c r="B15" s="896">
        <v>10</v>
      </c>
      <c r="C15" s="530" t="s">
        <v>399</v>
      </c>
      <c r="D15" s="526">
        <v>5919</v>
      </c>
      <c r="E15" s="497">
        <v>4312</v>
      </c>
      <c r="F15" s="353">
        <v>3957</v>
      </c>
      <c r="G15" s="526">
        <v>4835</v>
      </c>
      <c r="H15" s="493">
        <v>474</v>
      </c>
      <c r="I15" s="82"/>
    </row>
    <row r="16" spans="1:19" s="42" customFormat="1" ht="25.5">
      <c r="A16" s="82"/>
      <c r="B16" s="896">
        <v>11</v>
      </c>
      <c r="C16" s="527" t="s">
        <v>400</v>
      </c>
      <c r="D16" s="526">
        <v>0</v>
      </c>
      <c r="E16" s="497">
        <v>0</v>
      </c>
      <c r="F16" s="353">
        <v>0</v>
      </c>
      <c r="G16" s="526">
        <v>0</v>
      </c>
      <c r="H16" s="493">
        <v>0</v>
      </c>
      <c r="I16" s="82"/>
    </row>
    <row r="17" spans="1:9" s="42" customFormat="1" ht="25.5">
      <c r="A17" s="82"/>
      <c r="B17" s="896">
        <v>12</v>
      </c>
      <c r="C17" s="527" t="s">
        <v>401</v>
      </c>
      <c r="D17" s="526">
        <v>1244</v>
      </c>
      <c r="E17" s="497">
        <v>1127</v>
      </c>
      <c r="F17" s="353">
        <v>997</v>
      </c>
      <c r="G17" s="526">
        <v>807</v>
      </c>
      <c r="H17" s="493">
        <v>100</v>
      </c>
      <c r="I17" s="82"/>
    </row>
    <row r="18" spans="1:9" s="42" customFormat="1" ht="25.5">
      <c r="A18" s="82"/>
      <c r="B18" s="896">
        <v>13</v>
      </c>
      <c r="C18" s="527" t="s">
        <v>402</v>
      </c>
      <c r="D18" s="526">
        <v>192</v>
      </c>
      <c r="E18" s="497">
        <v>219</v>
      </c>
      <c r="F18" s="353">
        <v>152</v>
      </c>
      <c r="G18" s="526">
        <v>178</v>
      </c>
      <c r="H18" s="493">
        <v>15</v>
      </c>
      <c r="I18" s="82"/>
    </row>
    <row r="19" spans="1:9" s="42" customFormat="1" ht="12.75">
      <c r="A19" s="82"/>
      <c r="B19" s="896">
        <v>14</v>
      </c>
      <c r="C19" s="527" t="s">
        <v>403</v>
      </c>
      <c r="D19" s="526">
        <v>148</v>
      </c>
      <c r="E19" s="497">
        <v>132</v>
      </c>
      <c r="F19" s="353">
        <v>109</v>
      </c>
      <c r="G19" s="526">
        <v>117</v>
      </c>
      <c r="H19" s="493">
        <v>12</v>
      </c>
      <c r="I19" s="82"/>
    </row>
    <row r="20" spans="1:9" s="42" customFormat="1" ht="12.75">
      <c r="A20" s="82"/>
      <c r="B20" s="896">
        <v>15</v>
      </c>
      <c r="C20" s="527" t="s">
        <v>404</v>
      </c>
      <c r="D20" s="526">
        <v>0</v>
      </c>
      <c r="E20" s="497">
        <v>0</v>
      </c>
      <c r="F20" s="353">
        <v>0</v>
      </c>
      <c r="G20" s="526">
        <v>0</v>
      </c>
      <c r="H20" s="493">
        <v>0</v>
      </c>
      <c r="I20" s="82"/>
    </row>
    <row r="21" spans="1:9" s="42" customFormat="1" ht="12.75">
      <c r="A21" s="82"/>
      <c r="B21" s="896">
        <v>16</v>
      </c>
      <c r="C21" s="527" t="s">
        <v>405</v>
      </c>
      <c r="D21" s="522">
        <v>4626</v>
      </c>
      <c r="E21" s="521">
        <v>4629</v>
      </c>
      <c r="F21" s="391">
        <v>4353</v>
      </c>
      <c r="G21" s="522">
        <v>4328</v>
      </c>
      <c r="H21" s="516">
        <v>371</v>
      </c>
      <c r="I21" s="82"/>
    </row>
    <row r="22" spans="1:9" s="42" customFormat="1" ht="24">
      <c r="A22" s="82"/>
      <c r="B22" s="528">
        <v>17</v>
      </c>
      <c r="C22" s="529" t="s">
        <v>406</v>
      </c>
      <c r="D22" s="524">
        <v>84</v>
      </c>
      <c r="E22" s="523">
        <v>91</v>
      </c>
      <c r="F22" s="392">
        <v>100</v>
      </c>
      <c r="G22" s="524">
        <v>110</v>
      </c>
      <c r="H22" s="517">
        <v>7</v>
      </c>
      <c r="I22" s="82"/>
    </row>
    <row r="23" spans="1:9" s="42" customFormat="1" ht="36">
      <c r="A23" s="82"/>
      <c r="B23" s="528">
        <v>18</v>
      </c>
      <c r="C23" s="529" t="s">
        <v>407</v>
      </c>
      <c r="D23" s="524">
        <v>4264</v>
      </c>
      <c r="E23" s="523">
        <v>4248</v>
      </c>
      <c r="F23" s="392">
        <v>3973</v>
      </c>
      <c r="G23" s="524">
        <v>3915</v>
      </c>
      <c r="H23" s="517">
        <v>341</v>
      </c>
      <c r="I23" s="82"/>
    </row>
    <row r="24" spans="1:9" s="42" customFormat="1" ht="24">
      <c r="A24" s="82"/>
      <c r="B24" s="528">
        <v>19</v>
      </c>
      <c r="C24" s="529" t="s">
        <v>408</v>
      </c>
      <c r="D24" s="524">
        <v>278</v>
      </c>
      <c r="E24" s="523">
        <v>290</v>
      </c>
      <c r="F24" s="392">
        <v>280</v>
      </c>
      <c r="G24" s="524">
        <v>303</v>
      </c>
      <c r="H24" s="517">
        <v>23</v>
      </c>
      <c r="I24" s="82"/>
    </row>
    <row r="25" spans="1:9" s="42" customFormat="1" ht="12.75">
      <c r="A25" s="82"/>
      <c r="B25" s="896">
        <v>20</v>
      </c>
      <c r="C25" s="527" t="s">
        <v>409</v>
      </c>
      <c r="D25" s="522">
        <v>8181</v>
      </c>
      <c r="E25" s="521">
        <v>9423</v>
      </c>
      <c r="F25" s="391">
        <v>8112</v>
      </c>
      <c r="G25" s="522">
        <v>7968</v>
      </c>
      <c r="H25" s="516">
        <v>654</v>
      </c>
      <c r="I25" s="82"/>
    </row>
    <row r="26" spans="1:9" s="42" customFormat="1" ht="12.75">
      <c r="A26" s="82"/>
      <c r="B26" s="528">
        <v>21</v>
      </c>
      <c r="C26" s="529" t="s">
        <v>410</v>
      </c>
      <c r="D26" s="524">
        <v>879</v>
      </c>
      <c r="E26" s="523">
        <v>865</v>
      </c>
      <c r="F26" s="392">
        <v>661</v>
      </c>
      <c r="G26" s="524">
        <v>689</v>
      </c>
      <c r="H26" s="517">
        <v>70</v>
      </c>
      <c r="I26" s="82"/>
    </row>
    <row r="27" spans="1:9" s="42" customFormat="1" ht="12.75">
      <c r="A27" s="82"/>
      <c r="B27" s="528">
        <v>22</v>
      </c>
      <c r="C27" s="529" t="s">
        <v>411</v>
      </c>
      <c r="D27" s="524">
        <v>7302</v>
      </c>
      <c r="E27" s="523">
        <v>8558</v>
      </c>
      <c r="F27" s="392">
        <v>7451</v>
      </c>
      <c r="G27" s="524">
        <v>7279</v>
      </c>
      <c r="H27" s="517">
        <v>584</v>
      </c>
      <c r="I27" s="82"/>
    </row>
    <row r="28" spans="1:9" s="42" customFormat="1" ht="25.5">
      <c r="A28" s="82"/>
      <c r="B28" s="896">
        <v>23</v>
      </c>
      <c r="C28" s="527" t="s">
        <v>412</v>
      </c>
      <c r="D28" s="526">
        <v>0</v>
      </c>
      <c r="E28" s="497">
        <v>0</v>
      </c>
      <c r="F28" s="353">
        <v>0</v>
      </c>
      <c r="G28" s="526">
        <v>0</v>
      </c>
      <c r="H28" s="493">
        <v>0</v>
      </c>
      <c r="I28" s="82"/>
    </row>
    <row r="29" spans="1:9" s="42" customFormat="1" ht="12.75">
      <c r="A29" s="82"/>
      <c r="B29" s="896">
        <v>24</v>
      </c>
      <c r="C29" s="527" t="s">
        <v>413</v>
      </c>
      <c r="D29" s="526">
        <v>50027</v>
      </c>
      <c r="E29" s="497">
        <v>49673</v>
      </c>
      <c r="F29" s="353">
        <v>49210</v>
      </c>
      <c r="G29" s="526">
        <v>48958</v>
      </c>
      <c r="H29" s="493">
        <v>4002</v>
      </c>
      <c r="I29" s="82"/>
    </row>
    <row r="30" spans="1:9" s="42" customFormat="1" ht="25.5">
      <c r="A30" s="82"/>
      <c r="B30" s="896">
        <v>25</v>
      </c>
      <c r="C30" s="527" t="s">
        <v>414</v>
      </c>
      <c r="D30" s="526">
        <v>12601</v>
      </c>
      <c r="E30" s="497">
        <v>13272</v>
      </c>
      <c r="F30" s="353">
        <v>12797</v>
      </c>
      <c r="G30" s="526">
        <v>12565</v>
      </c>
      <c r="H30" s="493">
        <v>1008</v>
      </c>
      <c r="I30" s="82"/>
    </row>
    <row r="31" spans="1:9" s="42" customFormat="1" ht="12.75">
      <c r="A31" s="82"/>
      <c r="B31" s="896">
        <v>26</v>
      </c>
      <c r="C31" s="527" t="s">
        <v>415</v>
      </c>
      <c r="D31" s="526">
        <v>0</v>
      </c>
      <c r="E31" s="497">
        <v>0</v>
      </c>
      <c r="F31" s="353">
        <v>0</v>
      </c>
      <c r="G31" s="526">
        <v>0</v>
      </c>
      <c r="H31" s="493">
        <v>0</v>
      </c>
      <c r="I31" s="82"/>
    </row>
    <row r="32" spans="1:9" s="42" customFormat="1" ht="15.75" customHeight="1">
      <c r="A32" s="82"/>
      <c r="B32" s="1915">
        <v>27</v>
      </c>
      <c r="C32" s="1917" t="s">
        <v>416</v>
      </c>
      <c r="D32" s="1919">
        <v>445273</v>
      </c>
      <c r="E32" s="1912">
        <v>433682</v>
      </c>
      <c r="F32" s="1910">
        <v>416105</v>
      </c>
      <c r="G32" s="1921">
        <v>414169</v>
      </c>
      <c r="H32" s="1908">
        <v>35622</v>
      </c>
      <c r="I32" s="82"/>
    </row>
    <row r="33" spans="1:9" s="42" customFormat="1" ht="15" customHeight="1">
      <c r="A33" s="82"/>
      <c r="B33" s="1916"/>
      <c r="C33" s="1918"/>
      <c r="D33" s="1920"/>
      <c r="E33" s="1913"/>
      <c r="F33" s="1911"/>
      <c r="G33" s="1922"/>
      <c r="H33" s="1909"/>
      <c r="I33" s="82"/>
    </row>
    <row r="34" spans="1:9" s="42" customFormat="1" ht="7.35" customHeight="1">
      <c r="A34" s="82"/>
      <c r="B34" s="219"/>
      <c r="C34" s="220"/>
      <c r="D34" s="221"/>
      <c r="E34" s="221"/>
      <c r="F34" s="221"/>
      <c r="G34" s="222"/>
      <c r="H34" s="222"/>
      <c r="I34" s="82"/>
    </row>
    <row r="35" spans="1:9" s="42" customFormat="1" ht="12.75">
      <c r="A35" s="82"/>
      <c r="B35" s="233" t="s">
        <v>417</v>
      </c>
      <c r="C35" s="82"/>
      <c r="D35" s="82"/>
      <c r="E35" s="82"/>
      <c r="F35" s="82"/>
      <c r="G35" s="82"/>
      <c r="H35" s="82"/>
      <c r="I35" s="82"/>
    </row>
    <row r="36" spans="1:9" s="42" customFormat="1" ht="12.75">
      <c r="A36" s="82"/>
      <c r="B36" s="233" t="s">
        <v>418</v>
      </c>
      <c r="C36" s="82"/>
      <c r="D36" s="82"/>
      <c r="E36" s="82"/>
      <c r="F36" s="82"/>
      <c r="G36" s="82"/>
      <c r="H36" s="82"/>
      <c r="I36" s="82"/>
    </row>
    <row r="37" spans="1:9" s="42" customFormat="1" ht="12.75">
      <c r="A37" s="82"/>
      <c r="B37" s="233" t="s">
        <v>419</v>
      </c>
      <c r="C37" s="82"/>
      <c r="D37" s="82"/>
      <c r="E37" s="82"/>
      <c r="F37" s="82"/>
      <c r="G37" s="82"/>
      <c r="H37" s="82"/>
      <c r="I37" s="82"/>
    </row>
    <row r="38" spans="1:9" s="42" customFormat="1" ht="12.75">
      <c r="A38" s="82"/>
      <c r="B38" s="233" t="s">
        <v>420</v>
      </c>
      <c r="C38" s="82"/>
      <c r="D38" s="82"/>
      <c r="E38" s="82"/>
      <c r="F38" s="82"/>
      <c r="G38" s="82"/>
      <c r="H38" s="82"/>
      <c r="I38" s="82"/>
    </row>
    <row r="39" spans="1:9" s="42" customFormat="1" ht="12.75" hidden="1">
      <c r="A39" s="82"/>
      <c r="B39" s="233"/>
      <c r="C39" s="82"/>
      <c r="D39" s="82"/>
      <c r="E39" s="82"/>
      <c r="F39" s="82"/>
      <c r="G39" s="82"/>
      <c r="H39" s="82"/>
      <c r="I39" s="82"/>
    </row>
    <row r="40" spans="1:9" s="42" customFormat="1" ht="12.75" hidden="1">
      <c r="A40" s="82"/>
      <c r="B40" s="233"/>
      <c r="C40" s="82"/>
      <c r="D40" s="82"/>
      <c r="E40" s="82"/>
      <c r="F40" s="82"/>
      <c r="G40" s="82"/>
      <c r="H40" s="82"/>
      <c r="I40" s="82"/>
    </row>
    <row r="41" spans="1:9" ht="4.3499999999999996" customHeight="1">
      <c r="B41" s="90"/>
      <c r="C41" s="90"/>
      <c r="D41" s="90"/>
      <c r="E41" s="90"/>
      <c r="F41" s="90"/>
      <c r="G41" s="90"/>
      <c r="H41" s="90"/>
      <c r="I41" s="90"/>
    </row>
  </sheetData>
  <mergeCells count="9">
    <mergeCell ref="H32:H33"/>
    <mergeCell ref="F32:F33"/>
    <mergeCell ref="E32:E33"/>
    <mergeCell ref="D4:G4"/>
    <mergeCell ref="B32:B33"/>
    <mergeCell ref="C32:C33"/>
    <mergeCell ref="D32:D33"/>
    <mergeCell ref="G32:G33"/>
    <mergeCell ref="B3:C5"/>
  </mergeCells>
  <hyperlinks>
    <hyperlink ref="B1" location="ToC!A1" display="Back to Table of Contents" xr:uid="{1ADD94A5-C066-45AF-9C80-C1D5CAF08F80}"/>
  </hyperlinks>
  <pageMargins left="0.5" right="0.5" top="0.5" bottom="0.5" header="0.25" footer="0.3"/>
  <pageSetup scale="85" orientation="landscape" r:id="rId1"/>
  <headerFooter>
    <oddFooter>&amp;L&amp;G&amp;CSupplementary Regulatory Capital Disclosure&amp;R Page &amp;P of &amp;N</oddFooter>
  </headerFooter>
  <rowBreaks count="1" manualBreakCount="1">
    <brk id="20" min="1" max="5"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A1:S109"/>
  <sheetViews>
    <sheetView zoomScaleNormal="100" workbookViewId="0"/>
  </sheetViews>
  <sheetFormatPr defaultColWidth="0" defaultRowHeight="15" zeroHeight="1"/>
  <cols>
    <col min="1" max="1" width="1.5703125" style="90" customWidth="1"/>
    <col min="2" max="2" width="28.5703125" customWidth="1"/>
    <col min="3" max="4" width="18.85546875" customWidth="1"/>
    <col min="5" max="8" width="19.42578125" customWidth="1"/>
    <col min="9" max="9" width="22.42578125" customWidth="1"/>
    <col min="10" max="10" width="1" customWidth="1"/>
    <col min="11" max="15" width="0" hidden="1" customWidth="1"/>
    <col min="16" max="16384" width="8.5703125" hidden="1"/>
  </cols>
  <sheetData>
    <row r="1" spans="1:19">
      <c r="B1" s="303" t="s">
        <v>127</v>
      </c>
      <c r="C1" s="90"/>
      <c r="D1" s="90"/>
      <c r="E1" s="90"/>
      <c r="F1" s="90"/>
      <c r="G1" s="90"/>
      <c r="H1" s="90"/>
      <c r="I1" s="90"/>
      <c r="J1" s="90"/>
      <c r="K1" s="90"/>
      <c r="L1" s="90"/>
      <c r="M1" s="90"/>
      <c r="N1" s="90"/>
      <c r="O1" s="90"/>
      <c r="P1" s="90"/>
      <c r="Q1" s="90"/>
      <c r="R1" s="90"/>
      <c r="S1" s="90"/>
    </row>
    <row r="2" spans="1:19" s="1001" customFormat="1" ht="37.5" customHeight="1">
      <c r="A2" s="1000"/>
      <c r="B2" s="1927" t="s">
        <v>421</v>
      </c>
      <c r="C2" s="1928"/>
      <c r="D2" s="1928"/>
      <c r="E2" s="1928"/>
      <c r="F2" s="1928"/>
      <c r="G2" s="1928"/>
      <c r="H2" s="1928"/>
      <c r="I2" s="1929"/>
      <c r="J2" s="1000"/>
    </row>
    <row r="3" spans="1:19">
      <c r="B3" s="1739" t="str">
        <f>CurrQtr</f>
        <v>Q2 2022</v>
      </c>
      <c r="C3" s="1686" t="s">
        <v>211</v>
      </c>
      <c r="D3" s="1687" t="s">
        <v>384</v>
      </c>
      <c r="E3" s="352" t="s">
        <v>387</v>
      </c>
      <c r="F3" s="352" t="s">
        <v>422</v>
      </c>
      <c r="G3" s="352" t="s">
        <v>423</v>
      </c>
      <c r="H3" s="352" t="s">
        <v>424</v>
      </c>
      <c r="I3" s="1120" t="s">
        <v>425</v>
      </c>
      <c r="J3" s="90"/>
    </row>
    <row r="4" spans="1:19" s="42" customFormat="1" ht="15" customHeight="1">
      <c r="A4" s="82"/>
      <c r="B4" s="1741" t="s">
        <v>129</v>
      </c>
      <c r="C4" s="1931" t="s">
        <v>426</v>
      </c>
      <c r="D4" s="1930" t="s">
        <v>427</v>
      </c>
      <c r="E4" s="1933" t="s">
        <v>428</v>
      </c>
      <c r="F4" s="1934"/>
      <c r="G4" s="1934"/>
      <c r="H4" s="1934"/>
      <c r="I4" s="1935"/>
      <c r="J4" s="82"/>
    </row>
    <row r="5" spans="1:19" s="42" customFormat="1" ht="66.599999999999994" customHeight="1">
      <c r="A5" s="82"/>
      <c r="B5" s="1740"/>
      <c r="C5" s="1932"/>
      <c r="D5" s="1914"/>
      <c r="E5" s="1688" t="s">
        <v>429</v>
      </c>
      <c r="F5" s="895" t="s">
        <v>430</v>
      </c>
      <c r="G5" s="895" t="s">
        <v>431</v>
      </c>
      <c r="H5" s="895" t="s">
        <v>432</v>
      </c>
      <c r="I5" s="1689" t="s">
        <v>433</v>
      </c>
      <c r="J5" s="82"/>
    </row>
    <row r="6" spans="1:19" s="42" customFormat="1" ht="12.75">
      <c r="A6" s="82"/>
      <c r="B6" s="1690" t="str">
        <f>"Assets "</f>
        <v xml:space="preserve">Assets </v>
      </c>
      <c r="C6" s="1691"/>
      <c r="D6" s="1691"/>
      <c r="E6" s="1691"/>
      <c r="F6" s="1691"/>
      <c r="G6" s="1691"/>
      <c r="H6" s="1691"/>
      <c r="I6" s="1692"/>
      <c r="J6" s="82"/>
    </row>
    <row r="7" spans="1:19" s="42" customFormat="1" ht="29.85" customHeight="1">
      <c r="A7" s="82"/>
      <c r="B7" s="1676" t="s">
        <v>434</v>
      </c>
      <c r="C7" s="1310">
        <v>85910</v>
      </c>
      <c r="D7" s="731">
        <v>85830</v>
      </c>
      <c r="E7" s="1677">
        <v>85830</v>
      </c>
      <c r="F7" s="731">
        <v>0</v>
      </c>
      <c r="G7" s="731">
        <v>0</v>
      </c>
      <c r="H7" s="731">
        <v>0</v>
      </c>
      <c r="I7" s="1678">
        <v>0</v>
      </c>
      <c r="J7" s="82"/>
    </row>
    <row r="8" spans="1:19" s="42" customFormat="1" ht="17.100000000000001" customHeight="1">
      <c r="A8" s="82"/>
      <c r="B8" s="1679" t="s">
        <v>435</v>
      </c>
      <c r="C8" s="497">
        <v>1056</v>
      </c>
      <c r="D8" s="353">
        <v>1056</v>
      </c>
      <c r="E8" s="1680">
        <v>1056</v>
      </c>
      <c r="F8" s="353">
        <v>0</v>
      </c>
      <c r="G8" s="353">
        <v>0</v>
      </c>
      <c r="H8" s="353">
        <v>1056</v>
      </c>
      <c r="I8" s="1681">
        <v>0</v>
      </c>
      <c r="J8" s="82"/>
    </row>
    <row r="9" spans="1:19" s="42" customFormat="1" ht="17.100000000000001" customHeight="1">
      <c r="A9" s="82"/>
      <c r="B9" s="1679" t="s">
        <v>436</v>
      </c>
      <c r="C9" s="497"/>
      <c r="D9" s="353"/>
      <c r="E9" s="1680"/>
      <c r="F9" s="353"/>
      <c r="G9" s="353"/>
      <c r="H9" s="353"/>
      <c r="I9" s="1681"/>
      <c r="J9" s="82"/>
    </row>
    <row r="10" spans="1:19" s="42" customFormat="1" ht="17.100000000000001" customHeight="1">
      <c r="A10" s="82"/>
      <c r="B10" s="1679" t="s">
        <v>437</v>
      </c>
      <c r="C10" s="497">
        <v>123413</v>
      </c>
      <c r="D10" s="353">
        <v>123401</v>
      </c>
      <c r="E10" s="1680">
        <v>0</v>
      </c>
      <c r="F10" s="353">
        <v>0</v>
      </c>
      <c r="G10" s="353">
        <v>0</v>
      </c>
      <c r="H10" s="353">
        <v>123401</v>
      </c>
      <c r="I10" s="1681">
        <v>0</v>
      </c>
      <c r="J10" s="82"/>
    </row>
    <row r="11" spans="1:19" s="42" customFormat="1" ht="17.100000000000001" customHeight="1">
      <c r="A11" s="82"/>
      <c r="B11" s="1679" t="s">
        <v>438</v>
      </c>
      <c r="C11" s="497">
        <v>8483</v>
      </c>
      <c r="D11" s="353">
        <v>8483</v>
      </c>
      <c r="E11" s="1680">
        <v>502</v>
      </c>
      <c r="F11" s="353">
        <v>0</v>
      </c>
      <c r="G11" s="353">
        <v>0</v>
      </c>
      <c r="H11" s="353">
        <v>8408</v>
      </c>
      <c r="I11" s="1681">
        <v>0</v>
      </c>
      <c r="J11" s="82"/>
    </row>
    <row r="12" spans="1:19" s="42" customFormat="1" ht="17.100000000000001" customHeight="1">
      <c r="A12" s="82"/>
      <c r="B12" s="1679" t="s">
        <v>439</v>
      </c>
      <c r="C12" s="497">
        <v>1748</v>
      </c>
      <c r="D12" s="353">
        <v>1748</v>
      </c>
      <c r="E12" s="1680">
        <v>0</v>
      </c>
      <c r="F12" s="353">
        <v>0</v>
      </c>
      <c r="G12" s="353">
        <v>0</v>
      </c>
      <c r="H12" s="353">
        <v>1748</v>
      </c>
      <c r="I12" s="1681">
        <v>0</v>
      </c>
      <c r="J12" s="82"/>
    </row>
    <row r="13" spans="1:19" s="42" customFormat="1" ht="29.85" customHeight="1">
      <c r="A13" s="82"/>
      <c r="B13" s="1679" t="s">
        <v>440</v>
      </c>
      <c r="C13" s="497">
        <v>0</v>
      </c>
      <c r="D13" s="353">
        <v>0</v>
      </c>
      <c r="E13" s="1680">
        <v>0</v>
      </c>
      <c r="F13" s="353">
        <v>0</v>
      </c>
      <c r="G13" s="353">
        <v>0</v>
      </c>
      <c r="H13" s="353">
        <v>0</v>
      </c>
      <c r="I13" s="1681">
        <v>0</v>
      </c>
      <c r="J13" s="82"/>
    </row>
    <row r="14" spans="1:19" s="42" customFormat="1" ht="38.25">
      <c r="A14" s="82"/>
      <c r="B14" s="1679" t="s">
        <v>441</v>
      </c>
      <c r="C14" s="497">
        <v>148706</v>
      </c>
      <c r="D14" s="353">
        <v>148706</v>
      </c>
      <c r="E14" s="1680">
        <v>0</v>
      </c>
      <c r="F14" s="353">
        <v>148706</v>
      </c>
      <c r="G14" s="353">
        <v>0</v>
      </c>
      <c r="H14" s="353">
        <v>0</v>
      </c>
      <c r="I14" s="1681">
        <v>0</v>
      </c>
      <c r="J14" s="82"/>
    </row>
    <row r="15" spans="1:19" s="42" customFormat="1" ht="17.100000000000001" customHeight="1">
      <c r="A15" s="82"/>
      <c r="B15" s="1679" t="s">
        <v>442</v>
      </c>
      <c r="C15" s="497">
        <v>54608</v>
      </c>
      <c r="D15" s="353">
        <v>54608</v>
      </c>
      <c r="E15" s="1680">
        <v>0</v>
      </c>
      <c r="F15" s="353">
        <v>54608</v>
      </c>
      <c r="G15" s="353">
        <v>0</v>
      </c>
      <c r="H15" s="353">
        <v>45935</v>
      </c>
      <c r="I15" s="1681">
        <v>0</v>
      </c>
      <c r="J15" s="82"/>
    </row>
    <row r="16" spans="1:19" s="42" customFormat="1" ht="17.100000000000001" customHeight="1">
      <c r="A16" s="82"/>
      <c r="B16" s="1679" t="s">
        <v>443</v>
      </c>
      <c r="C16" s="497">
        <v>100487</v>
      </c>
      <c r="D16" s="353">
        <v>99603</v>
      </c>
      <c r="E16" s="1680">
        <v>99603</v>
      </c>
      <c r="F16" s="353">
        <v>0</v>
      </c>
      <c r="G16" s="353"/>
      <c r="H16" s="353">
        <v>0</v>
      </c>
      <c r="I16" s="1681">
        <v>0</v>
      </c>
      <c r="J16" s="82"/>
    </row>
    <row r="17" spans="1:10" s="42" customFormat="1" ht="12.75">
      <c r="A17" s="82"/>
      <c r="B17" s="1679" t="s">
        <v>444</v>
      </c>
      <c r="C17" s="497"/>
      <c r="D17" s="353"/>
      <c r="E17" s="1680"/>
      <c r="F17" s="353"/>
      <c r="G17" s="353"/>
      <c r="H17" s="353"/>
      <c r="I17" s="1681"/>
      <c r="J17" s="82"/>
    </row>
    <row r="18" spans="1:10" s="42" customFormat="1" ht="17.100000000000001" customHeight="1">
      <c r="A18" s="82"/>
      <c r="B18" s="1679" t="s">
        <v>445</v>
      </c>
      <c r="C18" s="497">
        <v>337714</v>
      </c>
      <c r="D18" s="353">
        <v>337644</v>
      </c>
      <c r="E18" s="1680">
        <v>337644</v>
      </c>
      <c r="F18" s="353">
        <v>0</v>
      </c>
      <c r="G18" s="353">
        <v>0</v>
      </c>
      <c r="H18" s="353">
        <v>0</v>
      </c>
      <c r="I18" s="1681">
        <v>0</v>
      </c>
      <c r="J18" s="82"/>
    </row>
    <row r="19" spans="1:10" s="42" customFormat="1" ht="17.100000000000001" customHeight="1">
      <c r="A19" s="82"/>
      <c r="B19" s="1679" t="s">
        <v>446</v>
      </c>
      <c r="C19" s="497">
        <v>94437</v>
      </c>
      <c r="D19" s="353">
        <v>94430</v>
      </c>
      <c r="E19" s="1680">
        <v>92181</v>
      </c>
      <c r="F19" s="353">
        <v>0</v>
      </c>
      <c r="G19" s="353">
        <v>2249</v>
      </c>
      <c r="H19" s="353">
        <v>0</v>
      </c>
      <c r="I19" s="1681">
        <v>0</v>
      </c>
      <c r="J19" s="82"/>
    </row>
    <row r="20" spans="1:10" s="42" customFormat="1" ht="17.100000000000001" customHeight="1">
      <c r="A20" s="82"/>
      <c r="B20" s="1679" t="s">
        <v>447</v>
      </c>
      <c r="C20" s="497">
        <v>13622</v>
      </c>
      <c r="D20" s="353">
        <v>13622</v>
      </c>
      <c r="E20" s="1680">
        <v>12338</v>
      </c>
      <c r="F20" s="353">
        <v>0</v>
      </c>
      <c r="G20" s="353">
        <v>248</v>
      </c>
      <c r="H20" s="353">
        <v>0</v>
      </c>
      <c r="I20" s="1681">
        <v>1036</v>
      </c>
      <c r="J20" s="82"/>
    </row>
    <row r="21" spans="1:10" s="42" customFormat="1" ht="17.100000000000001" customHeight="1">
      <c r="A21" s="82"/>
      <c r="B21" s="1679" t="s">
        <v>448</v>
      </c>
      <c r="C21" s="497">
        <v>249223</v>
      </c>
      <c r="D21" s="353">
        <v>249219</v>
      </c>
      <c r="E21" s="1680">
        <v>243169</v>
      </c>
      <c r="F21" s="353">
        <v>0</v>
      </c>
      <c r="G21" s="353">
        <v>5998</v>
      </c>
      <c r="H21" s="353">
        <v>0</v>
      </c>
      <c r="I21" s="1681">
        <v>52</v>
      </c>
      <c r="J21" s="82"/>
    </row>
    <row r="22" spans="1:10" s="42" customFormat="1" ht="17.100000000000001" customHeight="1">
      <c r="A22" s="82"/>
      <c r="B22" s="1679" t="s">
        <v>449</v>
      </c>
      <c r="C22" s="497">
        <v>-5294</v>
      </c>
      <c r="D22" s="353">
        <v>-5293</v>
      </c>
      <c r="E22" s="1680">
        <v>-5232</v>
      </c>
      <c r="F22" s="353">
        <v>0</v>
      </c>
      <c r="G22" s="353">
        <v>0</v>
      </c>
      <c r="H22" s="353">
        <v>0</v>
      </c>
      <c r="I22" s="1681">
        <v>-61</v>
      </c>
      <c r="J22" s="82"/>
    </row>
    <row r="23" spans="1:10" s="42" customFormat="1" ht="29.85" customHeight="1">
      <c r="A23" s="82"/>
      <c r="B23" s="1679" t="s">
        <v>450</v>
      </c>
      <c r="C23" s="497">
        <v>19043</v>
      </c>
      <c r="D23" s="353">
        <v>19043</v>
      </c>
      <c r="E23" s="1680">
        <v>19043</v>
      </c>
      <c r="F23" s="353">
        <v>0</v>
      </c>
      <c r="G23" s="353">
        <v>0</v>
      </c>
      <c r="H23" s="353">
        <v>0</v>
      </c>
      <c r="I23" s="1681">
        <v>0</v>
      </c>
      <c r="J23" s="82"/>
    </row>
    <row r="24" spans="1:10" s="42" customFormat="1" ht="17.100000000000001" customHeight="1">
      <c r="A24" s="82"/>
      <c r="B24" s="1679" t="s">
        <v>451</v>
      </c>
      <c r="C24" s="497">
        <v>5571</v>
      </c>
      <c r="D24" s="353">
        <v>5570</v>
      </c>
      <c r="E24" s="1680">
        <v>5570</v>
      </c>
      <c r="F24" s="353">
        <v>0</v>
      </c>
      <c r="G24" s="353">
        <v>0</v>
      </c>
      <c r="H24" s="353">
        <v>0</v>
      </c>
      <c r="I24" s="1681">
        <v>0</v>
      </c>
      <c r="J24" s="82"/>
    </row>
    <row r="25" spans="1:10" s="42" customFormat="1" ht="17.100000000000001" customHeight="1">
      <c r="A25" s="82"/>
      <c r="B25" s="1679" t="s">
        <v>452</v>
      </c>
      <c r="C25" s="497">
        <v>2760</v>
      </c>
      <c r="D25" s="353">
        <v>3030</v>
      </c>
      <c r="E25" s="1680">
        <v>3030</v>
      </c>
      <c r="F25" s="353">
        <v>0</v>
      </c>
      <c r="G25" s="353">
        <v>0</v>
      </c>
      <c r="H25" s="353">
        <v>0</v>
      </c>
      <c r="I25" s="1681">
        <v>0</v>
      </c>
      <c r="J25" s="82"/>
    </row>
    <row r="26" spans="1:10" s="42" customFormat="1" ht="25.5">
      <c r="A26" s="82"/>
      <c r="B26" s="1679" t="s">
        <v>453</v>
      </c>
      <c r="C26" s="497">
        <v>16712</v>
      </c>
      <c r="D26" s="353">
        <v>17038</v>
      </c>
      <c r="E26" s="1680">
        <v>1698</v>
      </c>
      <c r="F26" s="353">
        <v>0</v>
      </c>
      <c r="G26" s="353">
        <v>0</v>
      </c>
      <c r="H26" s="353">
        <v>0</v>
      </c>
      <c r="I26" s="1681">
        <v>15340</v>
      </c>
      <c r="J26" s="82"/>
    </row>
    <row r="27" spans="1:10" s="42" customFormat="1" ht="17.100000000000001" customHeight="1">
      <c r="A27" s="82"/>
      <c r="B27" s="1679" t="s">
        <v>454</v>
      </c>
      <c r="C27" s="497">
        <v>1137</v>
      </c>
      <c r="D27" s="353">
        <v>1134</v>
      </c>
      <c r="E27" s="1680">
        <v>1057</v>
      </c>
      <c r="F27" s="353">
        <v>0</v>
      </c>
      <c r="G27" s="353">
        <v>0</v>
      </c>
      <c r="H27" s="353">
        <v>0</v>
      </c>
      <c r="I27" s="1681">
        <v>77</v>
      </c>
      <c r="J27" s="82"/>
    </row>
    <row r="28" spans="1:10" s="42" customFormat="1" ht="17.100000000000001" customHeight="1">
      <c r="A28" s="82"/>
      <c r="B28" s="1682" t="s">
        <v>455</v>
      </c>
      <c r="C28" s="1683">
        <v>29170</v>
      </c>
      <c r="D28" s="1190">
        <v>26568</v>
      </c>
      <c r="E28" s="1684">
        <v>15151</v>
      </c>
      <c r="F28" s="1190">
        <v>10405</v>
      </c>
      <c r="G28" s="1190">
        <v>0</v>
      </c>
      <c r="H28" s="1190">
        <v>0</v>
      </c>
      <c r="I28" s="1685">
        <v>1012</v>
      </c>
      <c r="J28" s="82"/>
    </row>
    <row r="29" spans="1:10" s="42" customFormat="1" ht="16.350000000000001" customHeight="1">
      <c r="A29" s="82"/>
      <c r="B29" s="1751" t="s">
        <v>456</v>
      </c>
      <c r="C29" s="1752">
        <f>SUM(C7:C28)</f>
        <v>1288506</v>
      </c>
      <c r="D29" s="1753">
        <f t="shared" ref="D29:I29" si="0">SUM(D7:D28)</f>
        <v>1285440</v>
      </c>
      <c r="E29" s="1754">
        <f t="shared" si="0"/>
        <v>912640</v>
      </c>
      <c r="F29" s="1753">
        <f t="shared" si="0"/>
        <v>213719</v>
      </c>
      <c r="G29" s="1753">
        <f t="shared" si="0"/>
        <v>8495</v>
      </c>
      <c r="H29" s="1753">
        <f t="shared" si="0"/>
        <v>180548</v>
      </c>
      <c r="I29" s="1755">
        <f t="shared" si="0"/>
        <v>17456</v>
      </c>
      <c r="J29" s="82"/>
    </row>
    <row r="30" spans="1:10" s="42" customFormat="1" ht="12.75">
      <c r="A30" s="82"/>
      <c r="B30" s="1693" t="str">
        <f>"Liabilities"</f>
        <v>Liabilities</v>
      </c>
      <c r="C30" s="1694"/>
      <c r="D30" s="1694"/>
      <c r="E30" s="1694"/>
      <c r="F30" s="1694"/>
      <c r="G30" s="1694"/>
      <c r="H30" s="1694"/>
      <c r="I30" s="1695"/>
      <c r="J30" s="82"/>
    </row>
    <row r="31" spans="1:10" s="42" customFormat="1" ht="17.850000000000001" customHeight="1">
      <c r="A31" s="82"/>
      <c r="B31" s="1676" t="s">
        <v>457</v>
      </c>
      <c r="C31" s="1310"/>
      <c r="D31" s="731"/>
      <c r="E31" s="1677"/>
      <c r="F31" s="731"/>
      <c r="G31" s="731"/>
      <c r="H31" s="731"/>
      <c r="I31" s="1678"/>
      <c r="J31" s="82"/>
    </row>
    <row r="32" spans="1:10" s="42" customFormat="1" ht="17.850000000000001" customHeight="1">
      <c r="A32" s="82"/>
      <c r="B32" s="1679" t="s">
        <v>458</v>
      </c>
      <c r="C32" s="497">
        <v>252847</v>
      </c>
      <c r="D32" s="353">
        <v>252847</v>
      </c>
      <c r="E32" s="1680">
        <v>0</v>
      </c>
      <c r="F32" s="353">
        <v>0</v>
      </c>
      <c r="G32" s="353">
        <v>0</v>
      </c>
      <c r="H32" s="353">
        <v>0</v>
      </c>
      <c r="I32" s="1681">
        <v>252847</v>
      </c>
      <c r="J32" s="82"/>
    </row>
    <row r="33" spans="1:10" s="42" customFormat="1" ht="17.850000000000001" customHeight="1">
      <c r="A33" s="82"/>
      <c r="B33" s="1679" t="s">
        <v>448</v>
      </c>
      <c r="C33" s="497">
        <v>569268</v>
      </c>
      <c r="D33" s="353">
        <v>569268</v>
      </c>
      <c r="E33" s="1680">
        <v>0</v>
      </c>
      <c r="F33" s="353">
        <v>0</v>
      </c>
      <c r="G33" s="353">
        <v>0</v>
      </c>
      <c r="H33" s="353">
        <v>0</v>
      </c>
      <c r="I33" s="1681">
        <v>569268</v>
      </c>
      <c r="J33" s="82"/>
    </row>
    <row r="34" spans="1:10" s="42" customFormat="1" ht="17.850000000000001" customHeight="1">
      <c r="A34" s="82"/>
      <c r="B34" s="1679" t="s">
        <v>459</v>
      </c>
      <c r="C34" s="497">
        <v>54439</v>
      </c>
      <c r="D34" s="353">
        <v>54439</v>
      </c>
      <c r="E34" s="1680">
        <v>0</v>
      </c>
      <c r="F34" s="353">
        <v>0</v>
      </c>
      <c r="G34" s="353">
        <v>0</v>
      </c>
      <c r="H34" s="353">
        <v>0</v>
      </c>
      <c r="I34" s="1681">
        <v>54439</v>
      </c>
      <c r="J34" s="82"/>
    </row>
    <row r="35" spans="1:10" s="42" customFormat="1" ht="29.1" customHeight="1">
      <c r="A35" s="82"/>
      <c r="B35" s="1679" t="s">
        <v>460</v>
      </c>
      <c r="C35" s="497">
        <v>21927</v>
      </c>
      <c r="D35" s="353">
        <v>21927</v>
      </c>
      <c r="E35" s="1680">
        <v>0</v>
      </c>
      <c r="F35" s="353">
        <v>0</v>
      </c>
      <c r="G35" s="353">
        <v>0</v>
      </c>
      <c r="H35" s="353">
        <v>0</v>
      </c>
      <c r="I35" s="1681">
        <v>21927</v>
      </c>
      <c r="J35" s="82"/>
    </row>
    <row r="36" spans="1:10" s="42" customFormat="1" ht="17.850000000000001" customHeight="1">
      <c r="A36" s="82"/>
      <c r="B36" s="1679" t="s">
        <v>461</v>
      </c>
      <c r="C36" s="497">
        <v>19070</v>
      </c>
      <c r="D36" s="353">
        <v>19070</v>
      </c>
      <c r="E36" s="1680">
        <v>0</v>
      </c>
      <c r="F36" s="353">
        <v>0</v>
      </c>
      <c r="G36" s="353">
        <v>0</v>
      </c>
      <c r="H36" s="353">
        <v>0</v>
      </c>
      <c r="I36" s="1681">
        <v>19070</v>
      </c>
      <c r="J36" s="82"/>
    </row>
    <row r="37" spans="1:10" s="42" customFormat="1" ht="29.1" customHeight="1">
      <c r="A37" s="82"/>
      <c r="B37" s="1679" t="s">
        <v>462</v>
      </c>
      <c r="C37" s="497">
        <v>44620</v>
      </c>
      <c r="D37" s="353">
        <v>44620</v>
      </c>
      <c r="E37" s="1680">
        <v>0</v>
      </c>
      <c r="F37" s="353">
        <v>0</v>
      </c>
      <c r="G37" s="353">
        <v>0</v>
      </c>
      <c r="H37" s="353">
        <v>44620</v>
      </c>
      <c r="I37" s="1681">
        <v>0</v>
      </c>
      <c r="J37" s="82"/>
    </row>
    <row r="38" spans="1:10" s="42" customFormat="1" ht="17.850000000000001" customHeight="1">
      <c r="A38" s="82"/>
      <c r="B38" s="1679" t="s">
        <v>442</v>
      </c>
      <c r="C38" s="497">
        <v>57123</v>
      </c>
      <c r="D38" s="353">
        <v>57123</v>
      </c>
      <c r="E38" s="1680">
        <v>0</v>
      </c>
      <c r="F38" s="353">
        <v>57123</v>
      </c>
      <c r="G38" s="353">
        <v>0</v>
      </c>
      <c r="H38" s="353">
        <v>41105</v>
      </c>
      <c r="I38" s="1681">
        <v>0</v>
      </c>
      <c r="J38" s="82"/>
    </row>
    <row r="39" spans="1:10" s="42" customFormat="1" ht="43.35" customHeight="1">
      <c r="A39" s="82"/>
      <c r="B39" s="1679" t="s">
        <v>463</v>
      </c>
      <c r="C39" s="497">
        <v>131978</v>
      </c>
      <c r="D39" s="353">
        <v>131978</v>
      </c>
      <c r="E39" s="1680">
        <v>0</v>
      </c>
      <c r="F39" s="353">
        <v>131978</v>
      </c>
      <c r="G39" s="353">
        <v>0</v>
      </c>
      <c r="H39" s="353">
        <v>0</v>
      </c>
      <c r="I39" s="1681">
        <v>0</v>
      </c>
      <c r="J39" s="82"/>
    </row>
    <row r="40" spans="1:10" s="42" customFormat="1" ht="17.850000000000001" customHeight="1">
      <c r="A40" s="82"/>
      <c r="B40" s="1679" t="s">
        <v>464</v>
      </c>
      <c r="C40" s="497">
        <v>8447</v>
      </c>
      <c r="D40" s="353">
        <v>8444</v>
      </c>
      <c r="E40" s="1680">
        <v>0</v>
      </c>
      <c r="F40" s="353">
        <v>0</v>
      </c>
      <c r="G40" s="353">
        <v>0</v>
      </c>
      <c r="H40" s="353">
        <v>0</v>
      </c>
      <c r="I40" s="1681">
        <v>8444</v>
      </c>
      <c r="J40" s="82"/>
    </row>
    <row r="41" spans="1:10" s="42" customFormat="1" ht="17.850000000000001" customHeight="1">
      <c r="A41" s="82"/>
      <c r="B41" s="1682" t="s">
        <v>465</v>
      </c>
      <c r="C41" s="1683">
        <v>56820</v>
      </c>
      <c r="D41" s="1190">
        <v>53757</v>
      </c>
      <c r="E41" s="1684">
        <v>0</v>
      </c>
      <c r="F41" s="1190">
        <v>0</v>
      </c>
      <c r="G41" s="1190">
        <v>0</v>
      </c>
      <c r="H41" s="1190">
        <v>433</v>
      </c>
      <c r="I41" s="1685">
        <v>53324</v>
      </c>
      <c r="J41" s="82"/>
    </row>
    <row r="42" spans="1:10" s="42" customFormat="1" ht="17.850000000000001" customHeight="1">
      <c r="A42" s="82"/>
      <c r="B42" s="1085" t="s">
        <v>466</v>
      </c>
      <c r="C42" s="532">
        <f>SUM(C32:C41)</f>
        <v>1216539</v>
      </c>
      <c r="D42" s="533">
        <f t="shared" ref="D42:I42" si="1">SUM(D32:D41)</f>
        <v>1213473</v>
      </c>
      <c r="E42" s="534">
        <f t="shared" si="1"/>
        <v>0</v>
      </c>
      <c r="F42" s="533">
        <f t="shared" si="1"/>
        <v>189101</v>
      </c>
      <c r="G42" s="533">
        <f t="shared" si="1"/>
        <v>0</v>
      </c>
      <c r="H42" s="533">
        <f t="shared" si="1"/>
        <v>86158</v>
      </c>
      <c r="I42" s="1086">
        <f t="shared" si="1"/>
        <v>979319</v>
      </c>
      <c r="J42" s="82"/>
    </row>
    <row r="43" spans="1:10" s="42" customFormat="1" ht="18" customHeight="1">
      <c r="A43" s="82"/>
      <c r="B43" s="1860" t="s">
        <v>1436</v>
      </c>
      <c r="C43" s="1860"/>
      <c r="D43" s="1860"/>
      <c r="E43" s="1860"/>
      <c r="F43" s="1860"/>
      <c r="G43" s="1860"/>
      <c r="H43" s="1860"/>
      <c r="I43" s="1860"/>
      <c r="J43" s="256"/>
    </row>
    <row r="44" spans="1:10" s="42" customFormat="1" ht="18" customHeight="1">
      <c r="A44" s="82"/>
      <c r="B44" s="234" t="s">
        <v>467</v>
      </c>
      <c r="C44" s="302"/>
      <c r="D44" s="234"/>
      <c r="E44" s="234"/>
      <c r="F44" s="302"/>
      <c r="G44" s="234"/>
      <c r="H44" s="234"/>
      <c r="I44" s="234"/>
      <c r="J44" s="234"/>
    </row>
    <row r="45" spans="1:10" s="42" customFormat="1" ht="18" customHeight="1">
      <c r="A45" s="82"/>
      <c r="B45" s="234" t="s">
        <v>468</v>
      </c>
      <c r="C45" s="302"/>
      <c r="D45" s="234"/>
      <c r="E45" s="234"/>
      <c r="F45" s="302"/>
      <c r="G45" s="234"/>
      <c r="H45" s="234"/>
      <c r="I45" s="234"/>
      <c r="J45" s="234"/>
    </row>
    <row r="46" spans="1:10" s="42" customFormat="1" ht="18" customHeight="1">
      <c r="A46" s="82"/>
      <c r="B46" s="234" t="s">
        <v>1437</v>
      </c>
      <c r="C46" s="232"/>
      <c r="D46" s="232"/>
      <c r="E46" s="232"/>
      <c r="F46" s="232"/>
      <c r="G46" s="232"/>
      <c r="H46" s="232"/>
      <c r="I46" s="232"/>
      <c r="J46" s="232"/>
    </row>
    <row r="47" spans="1:10" s="42" customFormat="1" ht="2.1" customHeight="1">
      <c r="A47" s="82"/>
      <c r="B47" s="234"/>
      <c r="C47" s="232"/>
      <c r="D47" s="232"/>
      <c r="E47" s="232"/>
      <c r="F47" s="232"/>
      <c r="G47" s="232"/>
      <c r="H47" s="232"/>
      <c r="I47" s="232"/>
      <c r="J47" s="232"/>
    </row>
    <row r="48" spans="1:10" s="42" customFormat="1" ht="3.6" hidden="1" customHeight="1">
      <c r="A48" s="82"/>
      <c r="B48" s="100"/>
      <c r="C48" s="174"/>
      <c r="D48" s="100"/>
      <c r="E48" s="100"/>
      <c r="F48" s="174"/>
      <c r="G48" s="100"/>
      <c r="H48" s="100"/>
      <c r="I48" s="100"/>
      <c r="J48" s="100"/>
    </row>
    <row r="49" spans="1:1" s="42" customFormat="1" ht="12.75" hidden="1">
      <c r="A49" s="82"/>
    </row>
    <row r="50" spans="1:1" s="42" customFormat="1" ht="12.75" hidden="1">
      <c r="A50" s="82"/>
    </row>
    <row r="51" spans="1:1" s="42" customFormat="1" ht="12.75" hidden="1">
      <c r="A51" s="82"/>
    </row>
    <row r="52" spans="1:1" s="42" customFormat="1" ht="12.75" hidden="1">
      <c r="A52" s="82"/>
    </row>
    <row r="53" spans="1:1" s="42" customFormat="1" ht="12.75" hidden="1">
      <c r="A53" s="82"/>
    </row>
    <row r="54" spans="1:1" s="42" customFormat="1" ht="12.75" hidden="1">
      <c r="A54" s="82"/>
    </row>
    <row r="55" spans="1:1" s="42" customFormat="1" ht="12.75" hidden="1">
      <c r="A55" s="82"/>
    </row>
    <row r="56" spans="1:1" s="42" customFormat="1" ht="12.75" hidden="1">
      <c r="A56" s="82"/>
    </row>
    <row r="57" spans="1:1" s="42" customFormat="1" ht="12.75" hidden="1">
      <c r="A57" s="82"/>
    </row>
    <row r="58" spans="1:1" s="42" customFormat="1" ht="12.75" hidden="1">
      <c r="A58" s="82"/>
    </row>
    <row r="59" spans="1:1" s="42" customFormat="1" ht="12.75" hidden="1">
      <c r="A59" s="82"/>
    </row>
    <row r="60" spans="1:1" s="42" customFormat="1" ht="12.75" hidden="1">
      <c r="A60" s="82"/>
    </row>
    <row r="61" spans="1:1" s="42" customFormat="1" ht="12.75" hidden="1">
      <c r="A61" s="82"/>
    </row>
    <row r="62" spans="1:1" s="42" customFormat="1" ht="12.75" hidden="1">
      <c r="A62" s="82"/>
    </row>
    <row r="63" spans="1:1" s="42" customFormat="1" ht="12.75" hidden="1">
      <c r="A63" s="82"/>
    </row>
    <row r="64" spans="1:1" s="42" customFormat="1" ht="12.75" hidden="1">
      <c r="A64" s="82"/>
    </row>
    <row r="65" spans="1:1" s="42" customFormat="1" ht="12.75" hidden="1">
      <c r="A65" s="82"/>
    </row>
    <row r="66" spans="1:1" s="42" customFormat="1" ht="12.75" hidden="1">
      <c r="A66" s="82"/>
    </row>
    <row r="67" spans="1:1" s="42" customFormat="1" ht="12.75" hidden="1">
      <c r="A67" s="82"/>
    </row>
    <row r="68" spans="1:1" s="42" customFormat="1" ht="12.75" hidden="1">
      <c r="A68" s="82"/>
    </row>
    <row r="69" spans="1:1" s="42" customFormat="1" ht="12.75" hidden="1">
      <c r="A69" s="82"/>
    </row>
    <row r="70" spans="1:1" s="42" customFormat="1" ht="12.75" hidden="1">
      <c r="A70" s="82"/>
    </row>
    <row r="71" spans="1:1" s="42" customFormat="1" ht="12.75" hidden="1">
      <c r="A71" s="82"/>
    </row>
    <row r="72" spans="1:1" s="42" customFormat="1" ht="12.75" hidden="1">
      <c r="A72" s="82"/>
    </row>
    <row r="73" spans="1:1" s="42" customFormat="1" ht="12.75" hidden="1">
      <c r="A73" s="82"/>
    </row>
    <row r="74" spans="1:1" s="42" customFormat="1" ht="12.75" hidden="1">
      <c r="A74" s="82"/>
    </row>
    <row r="75" spans="1:1" s="42" customFormat="1" ht="12.75" hidden="1">
      <c r="A75" s="82"/>
    </row>
    <row r="76" spans="1:1" s="42" customFormat="1" ht="12.75" hidden="1">
      <c r="A76" s="82"/>
    </row>
    <row r="77" spans="1:1" s="42" customFormat="1" ht="12.75" hidden="1">
      <c r="A77" s="82"/>
    </row>
    <row r="78" spans="1:1" s="42" customFormat="1" ht="12.75" hidden="1">
      <c r="A78" s="82"/>
    </row>
    <row r="79" spans="1:1" s="42" customFormat="1" ht="12.75" hidden="1">
      <c r="A79" s="82"/>
    </row>
    <row r="80" spans="1:1" s="42" customFormat="1" ht="12.75" hidden="1">
      <c r="A80" s="82"/>
    </row>
    <row r="81" spans="1:1" s="42" customFormat="1" ht="12.75" hidden="1">
      <c r="A81" s="82"/>
    </row>
    <row r="82" spans="1:1" s="42" customFormat="1" ht="12.75" hidden="1">
      <c r="A82" s="82"/>
    </row>
    <row r="83" spans="1:1" s="42" customFormat="1" ht="12.75" hidden="1">
      <c r="A83" s="82"/>
    </row>
    <row r="84" spans="1:1" s="42" customFormat="1" ht="12.75" hidden="1">
      <c r="A84" s="82"/>
    </row>
    <row r="85" spans="1:1" s="42" customFormat="1" ht="12.75" hidden="1">
      <c r="A85" s="82"/>
    </row>
    <row r="86" spans="1:1" s="42" customFormat="1" ht="12.75" hidden="1">
      <c r="A86" s="82"/>
    </row>
    <row r="87" spans="1:1" s="42" customFormat="1" ht="12.75" hidden="1">
      <c r="A87" s="82"/>
    </row>
    <row r="88" spans="1:1" s="42" customFormat="1" ht="12.75" hidden="1">
      <c r="A88" s="82"/>
    </row>
    <row r="89" spans="1:1" s="42" customFormat="1" ht="12.75" hidden="1">
      <c r="A89" s="82"/>
    </row>
    <row r="90" spans="1:1" s="42" customFormat="1" ht="12.75" hidden="1">
      <c r="A90" s="82"/>
    </row>
    <row r="91" spans="1:1" s="42" customFormat="1" ht="12.75" hidden="1">
      <c r="A91" s="82"/>
    </row>
    <row r="92" spans="1:1" s="42" customFormat="1" ht="12.75" hidden="1">
      <c r="A92" s="82"/>
    </row>
    <row r="93" spans="1:1" s="42" customFormat="1" ht="12.75" hidden="1">
      <c r="A93" s="82"/>
    </row>
    <row r="94" spans="1:1" s="42" customFormat="1" ht="12.75" hidden="1">
      <c r="A94" s="82"/>
    </row>
    <row r="95" spans="1:1" s="42" customFormat="1" ht="12.75" hidden="1">
      <c r="A95" s="82"/>
    </row>
    <row r="96" spans="1:1" s="42" customFormat="1" ht="12.75" hidden="1">
      <c r="A96" s="82"/>
    </row>
    <row r="97" spans="1:1" s="42" customFormat="1" ht="12.75" hidden="1">
      <c r="A97" s="82"/>
    </row>
    <row r="98" spans="1:1" s="42" customFormat="1" ht="12.75" hidden="1">
      <c r="A98" s="82"/>
    </row>
    <row r="99" spans="1:1" s="42" customFormat="1" ht="12.75" hidden="1">
      <c r="A99" s="82"/>
    </row>
    <row r="100" spans="1:1" s="42" customFormat="1" ht="12.75" hidden="1">
      <c r="A100" s="82"/>
    </row>
    <row r="101" spans="1:1" s="42" customFormat="1" ht="12.75" hidden="1">
      <c r="A101" s="82"/>
    </row>
    <row r="102" spans="1:1" s="42" customFormat="1" ht="12.75" hidden="1">
      <c r="A102" s="82"/>
    </row>
    <row r="103" spans="1:1" s="42" customFormat="1" ht="12.75" hidden="1">
      <c r="A103" s="82"/>
    </row>
    <row r="104" spans="1:1" s="42" customFormat="1" ht="12.75" hidden="1">
      <c r="A104" s="82"/>
    </row>
    <row r="105" spans="1:1" s="42" customFormat="1" ht="12.75" hidden="1">
      <c r="A105" s="82"/>
    </row>
    <row r="106" spans="1:1" s="42" customFormat="1" ht="12.75" hidden="1">
      <c r="A106" s="82"/>
    </row>
    <row r="107" spans="1:1" s="42" customFormat="1" ht="12.75" hidden="1">
      <c r="A107" s="82"/>
    </row>
    <row r="108" spans="1:1" s="42" customFormat="1" ht="12.75" hidden="1">
      <c r="A108" s="82"/>
    </row>
    <row r="109" spans="1:1" s="42" customFormat="1" ht="12.75" hidden="1">
      <c r="A109" s="82"/>
    </row>
  </sheetData>
  <mergeCells count="5">
    <mergeCell ref="B2:I2"/>
    <mergeCell ref="B43:I43"/>
    <mergeCell ref="D4:D5"/>
    <mergeCell ref="C4:C5"/>
    <mergeCell ref="E4:I4"/>
  </mergeCells>
  <hyperlinks>
    <hyperlink ref="B1" location="ToC!A1" display="Back to Table of Contents" xr:uid="{5805E2AF-FB0A-42B5-97CF-2F7B9F3B4029}"/>
  </hyperlinks>
  <pageMargins left="0.5" right="0.5" top="0.5" bottom="0.5" header="0.25" footer="0.3"/>
  <pageSetup scale="75" orientation="landscape" r:id="rId1"/>
  <headerFooter>
    <oddFooter>&amp;L&amp;G&amp;CSupplementary Regulatory Capital Disclosure&amp;R Page &amp;P of &amp;N</oddFooter>
  </headerFooter>
  <rowBreaks count="1" manualBreakCount="1">
    <brk id="29" max="30"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BA94860F50CCF42803CF4AA5B9364C0" ma:contentTypeVersion="6" ma:contentTypeDescription="Create a new document." ma:contentTypeScope="" ma:versionID="ee0a13f505326a40a11641eb0cf157e7">
  <xsd:schema xmlns:xsd="http://www.w3.org/2001/XMLSchema" xmlns:xs="http://www.w3.org/2001/XMLSchema" xmlns:p="http://schemas.microsoft.com/office/2006/metadata/properties" xmlns:ns3="62ee233d-9a58-4e67-99cc-36ec1c145810" targetNamespace="http://schemas.microsoft.com/office/2006/metadata/properties" ma:root="true" ma:fieldsID="e0007ee1ea0068411b2187f907c55867" ns3:_="">
    <xsd:import namespace="62ee233d-9a58-4e67-99cc-36ec1c145810"/>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ee233d-9a58-4e67-99cc-36ec1c1458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311849B-2E55-42EB-AEE7-2560CB2A460D}">
  <ds:schemaRefs>
    <ds:schemaRef ds:uri="http://schemas.microsoft.com/sharepoint/v3/contenttype/forms"/>
  </ds:schemaRefs>
</ds:datastoreItem>
</file>

<file path=customXml/itemProps2.xml><?xml version="1.0" encoding="utf-8"?>
<ds:datastoreItem xmlns:ds="http://schemas.openxmlformats.org/officeDocument/2006/customXml" ds:itemID="{9CD44A9B-2F6D-4E6E-A251-F2E637150C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ee233d-9a58-4e67-99cc-36ec1c1458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5F28840-6136-4C3E-8B30-ACC6268F2FBA}">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62ee233d-9a58-4e67-99cc-36ec1c145810"/>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61</vt:i4>
      </vt:variant>
    </vt:vector>
  </HeadingPairs>
  <TitlesOfParts>
    <vt:vector size="110" baseType="lpstr">
      <vt:lpstr>Cover</vt:lpstr>
      <vt:lpstr>ToC</vt:lpstr>
      <vt:lpstr>Overview</vt:lpstr>
      <vt:lpstr>Highlights</vt:lpstr>
      <vt:lpstr>EAD_RWA</vt:lpstr>
      <vt:lpstr>KM2</vt:lpstr>
      <vt:lpstr>Qualitative</vt:lpstr>
      <vt:lpstr>OV1</vt:lpstr>
      <vt:lpstr>LI1</vt:lpstr>
      <vt:lpstr>LI2</vt:lpstr>
      <vt:lpstr>CC1</vt:lpstr>
      <vt:lpstr>CC2</vt:lpstr>
      <vt:lpstr>TLAC1</vt:lpstr>
      <vt:lpstr>TLAC3</vt:lpstr>
      <vt:lpstr>LR1</vt:lpstr>
      <vt:lpstr>LR2</vt:lpstr>
      <vt:lpstr>CR1</vt:lpstr>
      <vt:lpstr>CR2</vt:lpstr>
      <vt:lpstr>CR3</vt:lpstr>
      <vt:lpstr>CR4</vt:lpstr>
      <vt:lpstr>CR5</vt:lpstr>
      <vt:lpstr>CR6 (Retail)</vt:lpstr>
      <vt:lpstr>CR6 (Non-Retail)</vt:lpstr>
      <vt:lpstr>CR7</vt:lpstr>
      <vt:lpstr>CR8</vt:lpstr>
      <vt:lpstr>CR10</vt:lpstr>
      <vt:lpstr>CCR1</vt:lpstr>
      <vt:lpstr>CCR2</vt:lpstr>
      <vt:lpstr>CCR3</vt:lpstr>
      <vt:lpstr>CCR4</vt:lpstr>
      <vt:lpstr>CCR5</vt:lpstr>
      <vt:lpstr>CCR6</vt:lpstr>
      <vt:lpstr>CCR7</vt:lpstr>
      <vt:lpstr>CCR8</vt:lpstr>
      <vt:lpstr>SEC1</vt:lpstr>
      <vt:lpstr>SEC2</vt:lpstr>
      <vt:lpstr>SEC3</vt:lpstr>
      <vt:lpstr>SEC4</vt:lpstr>
      <vt:lpstr>Capital_Flow</vt:lpstr>
      <vt:lpstr>RWA_Summary</vt:lpstr>
      <vt:lpstr>RWA_Flow</vt:lpstr>
      <vt:lpstr>RWA_by_Business</vt:lpstr>
      <vt:lpstr>Geography</vt:lpstr>
      <vt:lpstr>Maturity</vt:lpstr>
      <vt:lpstr>AIRB_losses</vt:lpstr>
      <vt:lpstr>Backtest</vt:lpstr>
      <vt:lpstr>Derivatives</vt:lpstr>
      <vt:lpstr>Mkt_Risk</vt:lpstr>
      <vt:lpstr>Glossary</vt:lpstr>
      <vt:lpstr>CurrQtr</vt:lpstr>
      <vt:lpstr>LastQtr</vt:lpstr>
      <vt:lpstr>AIRB_losses!Print_Area</vt:lpstr>
      <vt:lpstr>Backtest!Print_Area</vt:lpstr>
      <vt:lpstr>Capital_Flow!Print_Area</vt:lpstr>
      <vt:lpstr>'CCR1'!Print_Area</vt:lpstr>
      <vt:lpstr>'CCR2'!Print_Area</vt:lpstr>
      <vt:lpstr>'CCR3'!Print_Area</vt:lpstr>
      <vt:lpstr>'CCR4'!Print_Area</vt:lpstr>
      <vt:lpstr>'CCR5'!Print_Area</vt:lpstr>
      <vt:lpstr>'CCR6'!Print_Area</vt:lpstr>
      <vt:lpstr>'CCR7'!Print_Area</vt:lpstr>
      <vt:lpstr>'CCR8'!Print_Area</vt:lpstr>
      <vt:lpstr>Cover!Print_Area</vt:lpstr>
      <vt:lpstr>'CR1'!Print_Area</vt:lpstr>
      <vt:lpstr>'CR10'!Print_Area</vt:lpstr>
      <vt:lpstr>'CR2'!Print_Area</vt:lpstr>
      <vt:lpstr>'CR3'!Print_Area</vt:lpstr>
      <vt:lpstr>'CR4'!Print_Area</vt:lpstr>
      <vt:lpstr>'CR5'!Print_Area</vt:lpstr>
      <vt:lpstr>'CR6 (Non-Retail)'!Print_Area</vt:lpstr>
      <vt:lpstr>'CR6 (Retail)'!Print_Area</vt:lpstr>
      <vt:lpstr>'CR7'!Print_Area</vt:lpstr>
      <vt:lpstr>'CR8'!Print_Area</vt:lpstr>
      <vt:lpstr>Derivatives!Print_Area</vt:lpstr>
      <vt:lpstr>EAD_RWA!Print_Area</vt:lpstr>
      <vt:lpstr>Geography!Print_Area</vt:lpstr>
      <vt:lpstr>Glossary!Print_Area</vt:lpstr>
      <vt:lpstr>'KM2'!Print_Area</vt:lpstr>
      <vt:lpstr>'LI1'!Print_Area</vt:lpstr>
      <vt:lpstr>'LI2'!Print_Area</vt:lpstr>
      <vt:lpstr>'LR1'!Print_Area</vt:lpstr>
      <vt:lpstr>'LR2'!Print_Area</vt:lpstr>
      <vt:lpstr>Maturity!Print_Area</vt:lpstr>
      <vt:lpstr>Mkt_Risk!Print_Area</vt:lpstr>
      <vt:lpstr>'OV1'!Print_Area</vt:lpstr>
      <vt:lpstr>Qualitative!Print_Area</vt:lpstr>
      <vt:lpstr>RWA_by_Business!Print_Area</vt:lpstr>
      <vt:lpstr>RWA_Flow!Print_Area</vt:lpstr>
      <vt:lpstr>RWA_Summary!Print_Area</vt:lpstr>
      <vt:lpstr>'SEC1'!Print_Area</vt:lpstr>
      <vt:lpstr>'SEC2'!Print_Area</vt:lpstr>
      <vt:lpstr>'SEC3'!Print_Area</vt:lpstr>
      <vt:lpstr>'SEC4'!Print_Area</vt:lpstr>
      <vt:lpstr>TLAC3!Print_Area</vt:lpstr>
      <vt:lpstr>'CC1'!Print_Titles</vt:lpstr>
      <vt:lpstr>'CC2'!Print_Titles</vt:lpstr>
      <vt:lpstr>'CCR4'!Print_Titles</vt:lpstr>
      <vt:lpstr>'CR10'!Print_Titles</vt:lpstr>
      <vt:lpstr>'CR6 (Non-Retail)'!Print_Titles</vt:lpstr>
      <vt:lpstr>'CR6 (Retail)'!Print_Titles</vt:lpstr>
      <vt:lpstr>'CR7'!Print_Titles</vt:lpstr>
      <vt:lpstr>'LI1'!Print_Titles</vt:lpstr>
      <vt:lpstr>'OV1'!Print_Titles</vt:lpstr>
      <vt:lpstr>Qualitative!Print_Titles</vt:lpstr>
      <vt:lpstr>'SEC1'!Print_Titles</vt:lpstr>
      <vt:lpstr>'SEC2'!Print_Titles</vt:lpstr>
      <vt:lpstr>'SEC3'!Print_Titles</vt:lpstr>
      <vt:lpstr>'SEC4'!Print_Titles</vt:lpstr>
      <vt:lpstr>TLAC3!Print_Titles</vt:lpstr>
      <vt:lpstr>ToC!Print_Titles</vt:lpstr>
    </vt:vector>
  </TitlesOfParts>
  <Manager/>
  <Company>Bank of Nova Scotia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Hyder, Syed Zulfiqar</dc:creator>
  <cp:keywords/>
  <dc:description/>
  <cp:lastModifiedBy>Hyder, Zulfiqar</cp:lastModifiedBy>
  <cp:revision/>
  <cp:lastPrinted>2022-05-24T19:34:41Z</cp:lastPrinted>
  <dcterms:created xsi:type="dcterms:W3CDTF">2018-07-06T19:11:58Z</dcterms:created>
  <dcterms:modified xsi:type="dcterms:W3CDTF">2022-05-24T19:38:27Z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0x0101000BA94860F50CCF42803CF4AA5B9364C0</vt:lpwstr>
  </property>
</Properties>
</file>