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4766974\Downloads\"/>
    </mc:Choice>
  </mc:AlternateContent>
  <xr:revisionPtr revIDLastSave="0" documentId="13_ncr:1_{CF661361-0581-446F-B3E5-0D258098131D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DF 17 leverage" sheetId="1" r:id="rId1"/>
    <sheet name="DF 18 leverag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1" l="1"/>
  <c r="C8" i="1" l="1"/>
  <c r="D24" i="2"/>
  <c r="C6" i="1"/>
  <c r="D17" i="2"/>
  <c r="D28" i="2" l="1"/>
  <c r="C10" i="1"/>
  <c r="D8" i="2" l="1"/>
  <c r="D32" i="2" s="1"/>
  <c r="D34" i="2" s="1"/>
</calcChain>
</file>

<file path=xl/sharedStrings.xml><?xml version="1.0" encoding="utf-8"?>
<sst xmlns="http://schemas.openxmlformats.org/spreadsheetml/2006/main" count="50" uniqueCount="43">
  <si>
    <t>Sr. No.</t>
  </si>
  <si>
    <t xml:space="preserve"> Particulars</t>
  </si>
  <si>
    <t>Rs. in 000’s</t>
  </si>
  <si>
    <t xml:space="preserve">Total consolidated assets as per published financial statements </t>
  </si>
  <si>
    <t xml:space="preserve">Adjustment for investments in banking, financial, insurance or commercial entities that are consolidated for accounting purposes but outside the scope of regulatory consolidation </t>
  </si>
  <si>
    <t>-</t>
  </si>
  <si>
    <t xml:space="preserve">Adjustment for fiduciary assets recognised on the balance sheet pursuant to the operative accounting framework but excluded from the leverage ratio exposure measure </t>
  </si>
  <si>
    <t xml:space="preserve">Adjustments for derivative financial instruments </t>
  </si>
  <si>
    <t xml:space="preserve">Adjustment for securities financing transactions (i.e. repos and similar secured lending) </t>
  </si>
  <si>
    <t xml:space="preserve">Adjustment for off-balance sheet items (i.e. conversion to credit equivalent amounts of off- balance sheet exposures) </t>
  </si>
  <si>
    <t xml:space="preserve">Other adjustments </t>
  </si>
  <si>
    <t>Leverage ratio exposure</t>
  </si>
  <si>
    <t>No.</t>
  </si>
  <si>
    <t>Leverage ratio framework</t>
  </si>
  <si>
    <t>On-balance sheet exposures</t>
  </si>
  <si>
    <t xml:space="preserve">On-balance sheet items (excluding derivatives and SFTs, but including collateral) </t>
  </si>
  <si>
    <t xml:space="preserve">(Asset amounts deducted in determining Basel III Tier 1 capital) </t>
  </si>
  <si>
    <t>Derivative exposures</t>
  </si>
  <si>
    <t xml:space="preserve">Replacement cost associated with all derivatives transactions (i.e. net of eligible cash variation margin) </t>
  </si>
  <si>
    <t xml:space="preserve">Add-on amounts for PFE associated with all derivatives transactions </t>
  </si>
  <si>
    <t xml:space="preserve">Gross-up for derivatives collateral provided where deducted from the balance sheet assets pursuant to the operative accounting framework </t>
  </si>
  <si>
    <t xml:space="preserve">(Deductions of receivables assets for cash variation margin provided in derivatives transactions) </t>
  </si>
  <si>
    <t xml:space="preserve">(Exempted CCP leg of client-cleared trade exposures) </t>
  </si>
  <si>
    <t xml:space="preserve">Adjusted effective notional amount of written credit derivatives </t>
  </si>
  <si>
    <t xml:space="preserve">(Adjusted effective notional offsets and add-on deductions for written credit derivatives) </t>
  </si>
  <si>
    <t>Securities financing transaction exposures</t>
  </si>
  <si>
    <t xml:space="preserve">Gross SFT assets (with no recognition of netting), after adjusting for sale accounting transactions </t>
  </si>
  <si>
    <t xml:space="preserve">(Netted amounts of cash payables and cash receivables of gross SFT assets) </t>
  </si>
  <si>
    <t xml:space="preserve">CCR exposure for SFT assets </t>
  </si>
  <si>
    <t xml:space="preserve">Agent transaction exposures </t>
  </si>
  <si>
    <t>Other off-balance sheet exposures</t>
  </si>
  <si>
    <t>Off-balance sheet exposure at gross notional amount</t>
  </si>
  <si>
    <t xml:space="preserve">(Adjustments for conversion to credit equivalent amounts) </t>
  </si>
  <si>
    <t xml:space="preserve">Off-balance sheet items (sum of lines 17 and 18) </t>
  </si>
  <si>
    <t>Capital and total exposures</t>
  </si>
  <si>
    <t xml:space="preserve">Tier 1 capital </t>
  </si>
  <si>
    <t xml:space="preserve">Total exposures (sum of lines 3, 11, 16 and 19) </t>
  </si>
  <si>
    <t>Leverage ratio</t>
  </si>
  <si>
    <t>Basel III leverage ratio</t>
  </si>
  <si>
    <r>
      <t>Total on-balance sheet exposures</t>
    </r>
    <r>
      <rPr>
        <sz val="11"/>
        <color rgb="FF000000"/>
        <rFont val="Calibri"/>
        <family val="2"/>
        <scheme val="minor"/>
      </rPr>
      <t xml:space="preserve"> (excluding derivatives and SFTs) (sum of lines 1 and 2)</t>
    </r>
    <r>
      <rPr>
        <sz val="11"/>
        <color theme="1"/>
        <rFont val="Calibri"/>
        <family val="2"/>
        <scheme val="minor"/>
      </rPr>
      <t xml:space="preserve"> </t>
    </r>
  </si>
  <si>
    <t xml:space="preserve">Total derivative exposures (sum of lines 4 to 10) </t>
  </si>
  <si>
    <t xml:space="preserve">Total securities financing transaction exposures (sum of lines 12 to 15) </t>
  </si>
  <si>
    <r>
      <t xml:space="preserve">a)      </t>
    </r>
    <r>
      <rPr>
        <b/>
        <sz val="11"/>
        <color rgb="FF000000"/>
        <rFont val="Calibri"/>
        <family val="2"/>
        <scheme val="minor"/>
      </rPr>
      <t>Table DF 17- Summary comparison of accounting assets vs. leverage ratio exposure measure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</si>
</sst>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32">
    <xf numFmtId="0" fontId="0" fillId="0" borderId="0" xfId="0"/>
    <xf numFmtId="165" fontId="0" fillId="0" borderId="0" xfId="1" applyNumberFormat="1" applyFont="1"/>
    <xf numFmtId="0" fontId="0" fillId="0" borderId="0" xfId="0" applyAlignment="1">
      <alignment vertical="center"/>
    </xf>
    <xf numFmtId="165" fontId="0" fillId="0" borderId="0" xfId="1" quotePrefix="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65" fontId="4" fillId="0" borderId="5" xfId="1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66" fontId="0" fillId="0" borderId="2" xfId="1" applyNumberFormat="1" applyFont="1" applyBorder="1" applyAlignment="1">
      <alignment horizontal="right" vertical="center"/>
    </xf>
    <xf numFmtId="165" fontId="0" fillId="0" borderId="2" xfId="1" applyNumberFormat="1" applyFont="1" applyBorder="1" applyAlignment="1">
      <alignment horizontal="right" vertical="center"/>
    </xf>
    <xf numFmtId="165" fontId="2" fillId="0" borderId="2" xfId="1" applyNumberFormat="1" applyFont="1" applyFill="1" applyBorder="1" applyAlignment="1">
      <alignment horizontal="right" vertical="center"/>
    </xf>
    <xf numFmtId="165" fontId="4" fillId="0" borderId="5" xfId="1" applyNumberFormat="1" applyFont="1" applyFill="1" applyBorder="1" applyAlignment="1">
      <alignment vertical="center"/>
    </xf>
    <xf numFmtId="165" fontId="0" fillId="0" borderId="2" xfId="1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165" fontId="0" fillId="0" borderId="6" xfId="1" applyNumberFormat="1" applyFont="1" applyFill="1" applyBorder="1" applyAlignment="1">
      <alignment vertical="center"/>
    </xf>
    <xf numFmtId="0" fontId="5" fillId="0" borderId="7" xfId="0" applyFont="1" applyBorder="1" applyAlignment="1">
      <alignment vertical="center"/>
    </xf>
    <xf numFmtId="43" fontId="0" fillId="0" borderId="7" xfId="1" applyFont="1" applyFill="1" applyBorder="1" applyAlignment="1">
      <alignment vertical="center"/>
    </xf>
    <xf numFmtId="43" fontId="0" fillId="0" borderId="6" xfId="1" applyFont="1" applyFill="1" applyBorder="1" applyAlignment="1">
      <alignment vertical="center"/>
    </xf>
    <xf numFmtId="165" fontId="2" fillId="0" borderId="6" xfId="1" applyNumberFormat="1" applyFont="1" applyFill="1" applyBorder="1" applyAlignment="1">
      <alignment vertical="center"/>
    </xf>
    <xf numFmtId="165" fontId="2" fillId="0" borderId="7" xfId="1" applyNumberFormat="1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165" fontId="2" fillId="0" borderId="2" xfId="1" applyNumberFormat="1" applyFont="1" applyBorder="1" applyAlignment="1">
      <alignment horizontal="right" vertical="center"/>
    </xf>
    <xf numFmtId="43" fontId="2" fillId="0" borderId="2" xfId="1" applyFont="1" applyBorder="1" applyAlignment="1">
      <alignment horizontal="right" vertical="center"/>
    </xf>
    <xf numFmtId="165" fontId="4" fillId="0" borderId="2" xfId="1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 indent="2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</cellXfs>
  <cellStyles count="11">
    <cellStyle name="Comma" xfId="1" builtinId="3"/>
    <cellStyle name="Comma 2" xfId="2" xr:uid="{00000000-0005-0000-0000-000001000000}"/>
    <cellStyle name="Comma 3" xfId="3" xr:uid="{00000000-0005-0000-0000-000002000000}"/>
    <cellStyle name="Comma 4" xfId="4" xr:uid="{00000000-0005-0000-0000-000003000000}"/>
    <cellStyle name="Normal" xfId="0" builtinId="0"/>
    <cellStyle name="Normal 2" xfId="5" xr:uid="{00000000-0005-0000-0000-000005000000}"/>
    <cellStyle name="Normal 2 2" xfId="6" xr:uid="{00000000-0005-0000-0000-000006000000}"/>
    <cellStyle name="Normal 3" xfId="7" xr:uid="{00000000-0005-0000-0000-000007000000}"/>
    <cellStyle name="Normal 4" xfId="8" xr:uid="{00000000-0005-0000-0000-000008000000}"/>
    <cellStyle name="Note 2" xfId="9" xr:uid="{00000000-0005-0000-0000-000009000000}"/>
    <cellStyle name="Note 3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C10"/>
  <sheetViews>
    <sheetView workbookViewId="0">
      <selection activeCell="B6" sqref="B6"/>
    </sheetView>
  </sheetViews>
  <sheetFormatPr defaultColWidth="9.109375" defaultRowHeight="14.4" x14ac:dyDescent="0.3"/>
  <cols>
    <col min="1" max="1" width="9.109375" style="27"/>
    <col min="2" max="2" width="88.21875" customWidth="1"/>
    <col min="3" max="3" width="15.109375" style="1" bestFit="1" customWidth="1"/>
  </cols>
  <sheetData>
    <row r="1" spans="1:3" x14ac:dyDescent="0.3">
      <c r="B1" s="28" t="s">
        <v>42</v>
      </c>
    </row>
    <row r="2" spans="1:3" x14ac:dyDescent="0.3">
      <c r="A2" s="29" t="s">
        <v>0</v>
      </c>
      <c r="B2" s="29" t="s">
        <v>1</v>
      </c>
      <c r="C2" s="24" t="s">
        <v>2</v>
      </c>
    </row>
    <row r="3" spans="1:3" x14ac:dyDescent="0.3">
      <c r="A3" s="30">
        <v>1</v>
      </c>
      <c r="B3" s="8" t="s">
        <v>3</v>
      </c>
      <c r="C3" s="13">
        <v>20979397</v>
      </c>
    </row>
    <row r="4" spans="1:3" ht="28.8" x14ac:dyDescent="0.3">
      <c r="A4" s="30">
        <v>2</v>
      </c>
      <c r="B4" s="31" t="s">
        <v>4</v>
      </c>
      <c r="C4" s="10" t="s">
        <v>5</v>
      </c>
    </row>
    <row r="5" spans="1:3" ht="28.8" x14ac:dyDescent="0.3">
      <c r="A5" s="30">
        <v>3</v>
      </c>
      <c r="B5" s="31" t="s">
        <v>6</v>
      </c>
      <c r="C5" s="10" t="s">
        <v>5</v>
      </c>
    </row>
    <row r="6" spans="1:3" x14ac:dyDescent="0.3">
      <c r="A6" s="30">
        <v>4</v>
      </c>
      <c r="B6" s="8" t="s">
        <v>7</v>
      </c>
      <c r="C6" s="10">
        <f>+'DF 18 leverage'!D11</f>
        <v>0</v>
      </c>
    </row>
    <row r="7" spans="1:3" x14ac:dyDescent="0.3">
      <c r="A7" s="30">
        <v>5</v>
      </c>
      <c r="B7" s="8" t="s">
        <v>8</v>
      </c>
      <c r="C7" s="10">
        <v>0</v>
      </c>
    </row>
    <row r="8" spans="1:3" ht="28.8" x14ac:dyDescent="0.3">
      <c r="A8" s="30">
        <v>6</v>
      </c>
      <c r="B8" s="31" t="s">
        <v>9</v>
      </c>
      <c r="C8" s="10">
        <f>+'DF 18 leverage'!D29</f>
        <v>1156282.1221748248</v>
      </c>
    </row>
    <row r="9" spans="1:3" x14ac:dyDescent="0.3">
      <c r="A9" s="30">
        <v>7</v>
      </c>
      <c r="B9" s="8" t="s">
        <v>10</v>
      </c>
      <c r="C9" s="10">
        <f>+'DF 18 leverage'!D7</f>
        <v>-232773</v>
      </c>
    </row>
    <row r="10" spans="1:3" x14ac:dyDescent="0.3">
      <c r="A10" s="29">
        <v>8</v>
      </c>
      <c r="B10" s="21" t="s">
        <v>11</v>
      </c>
      <c r="C10" s="22">
        <f>SUM(C3:C9)</f>
        <v>21902906.122174826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B3:D34"/>
  <sheetViews>
    <sheetView tabSelected="1" topLeftCell="A4" zoomScale="120" zoomScaleNormal="120" workbookViewId="0">
      <selection activeCell="D9" sqref="D9"/>
    </sheetView>
  </sheetViews>
  <sheetFormatPr defaultColWidth="9.109375" defaultRowHeight="14.4" x14ac:dyDescent="0.3"/>
  <cols>
    <col min="3" max="3" width="135" bestFit="1" customWidth="1"/>
    <col min="4" max="4" width="15.109375" style="1" bestFit="1" customWidth="1"/>
  </cols>
  <sheetData>
    <row r="3" spans="2:4" x14ac:dyDescent="0.3">
      <c r="B3" s="2"/>
      <c r="C3" s="2"/>
      <c r="D3" s="3"/>
    </row>
    <row r="4" spans="2:4" x14ac:dyDescent="0.3">
      <c r="B4" s="4" t="s">
        <v>12</v>
      </c>
      <c r="C4" s="4" t="s">
        <v>13</v>
      </c>
      <c r="D4" s="24" t="s">
        <v>2</v>
      </c>
    </row>
    <row r="5" spans="2:4" x14ac:dyDescent="0.3">
      <c r="B5" s="5" t="s">
        <v>14</v>
      </c>
      <c r="C5" s="6"/>
      <c r="D5" s="7"/>
    </row>
    <row r="6" spans="2:4" x14ac:dyDescent="0.3">
      <c r="B6" s="8">
        <v>1</v>
      </c>
      <c r="C6" s="8" t="s">
        <v>15</v>
      </c>
      <c r="D6" s="9">
        <v>20979397</v>
      </c>
    </row>
    <row r="7" spans="2:4" x14ac:dyDescent="0.3">
      <c r="B7" s="8">
        <v>2</v>
      </c>
      <c r="C7" s="8" t="s">
        <v>16</v>
      </c>
      <c r="D7" s="10">
        <v>-232773</v>
      </c>
    </row>
    <row r="8" spans="2:4" x14ac:dyDescent="0.3">
      <c r="B8" s="8">
        <v>3</v>
      </c>
      <c r="C8" s="21" t="s">
        <v>39</v>
      </c>
      <c r="D8" s="11">
        <f>SUM(D6:D7)</f>
        <v>20746624</v>
      </c>
    </row>
    <row r="9" spans="2:4" x14ac:dyDescent="0.3">
      <c r="B9" s="5" t="s">
        <v>17</v>
      </c>
      <c r="C9" s="6"/>
      <c r="D9" s="12"/>
    </row>
    <row r="10" spans="2:4" x14ac:dyDescent="0.3">
      <c r="B10" s="8">
        <v>4</v>
      </c>
      <c r="C10" s="8" t="s">
        <v>18</v>
      </c>
      <c r="D10" s="13">
        <v>0</v>
      </c>
    </row>
    <row r="11" spans="2:4" x14ac:dyDescent="0.3">
      <c r="B11" s="8">
        <v>5</v>
      </c>
      <c r="C11" s="8" t="s">
        <v>19</v>
      </c>
      <c r="D11" s="13">
        <v>0</v>
      </c>
    </row>
    <row r="12" spans="2:4" x14ac:dyDescent="0.3">
      <c r="B12" s="8">
        <v>6</v>
      </c>
      <c r="C12" s="8" t="s">
        <v>20</v>
      </c>
      <c r="D12" s="13" t="s">
        <v>5</v>
      </c>
    </row>
    <row r="13" spans="2:4" x14ac:dyDescent="0.3">
      <c r="B13" s="8">
        <v>7</v>
      </c>
      <c r="C13" s="8" t="s">
        <v>21</v>
      </c>
      <c r="D13" s="13" t="s">
        <v>5</v>
      </c>
    </row>
    <row r="14" spans="2:4" x14ac:dyDescent="0.3">
      <c r="B14" s="8">
        <v>8</v>
      </c>
      <c r="C14" s="8" t="s">
        <v>22</v>
      </c>
      <c r="D14" s="13" t="s">
        <v>5</v>
      </c>
    </row>
    <row r="15" spans="2:4" x14ac:dyDescent="0.3">
      <c r="B15" s="8">
        <v>9</v>
      </c>
      <c r="C15" s="8" t="s">
        <v>23</v>
      </c>
      <c r="D15" s="13" t="s">
        <v>5</v>
      </c>
    </row>
    <row r="16" spans="2:4" x14ac:dyDescent="0.3">
      <c r="B16" s="8">
        <v>10</v>
      </c>
      <c r="C16" s="8" t="s">
        <v>24</v>
      </c>
      <c r="D16" s="13" t="s">
        <v>5</v>
      </c>
    </row>
    <row r="17" spans="2:4" x14ac:dyDescent="0.3">
      <c r="B17" s="8">
        <v>11</v>
      </c>
      <c r="C17" s="21" t="s">
        <v>40</v>
      </c>
      <c r="D17" s="13">
        <f>SUM(D10:D16)</f>
        <v>0</v>
      </c>
    </row>
    <row r="18" spans="2:4" x14ac:dyDescent="0.3">
      <c r="B18" s="5" t="s">
        <v>25</v>
      </c>
      <c r="C18" s="6"/>
      <c r="D18" s="12"/>
    </row>
    <row r="19" spans="2:4" x14ac:dyDescent="0.3">
      <c r="B19" s="14">
        <v>12</v>
      </c>
      <c r="C19" s="14" t="s">
        <v>26</v>
      </c>
      <c r="D19" s="15">
        <v>0</v>
      </c>
    </row>
    <row r="20" spans="2:4" x14ac:dyDescent="0.3">
      <c r="B20" s="16"/>
      <c r="C20" s="16"/>
      <c r="D20" s="17"/>
    </row>
    <row r="21" spans="2:4" x14ac:dyDescent="0.3">
      <c r="B21" s="8">
        <v>13</v>
      </c>
      <c r="C21" s="8" t="s">
        <v>27</v>
      </c>
      <c r="D21" s="18">
        <v>0</v>
      </c>
    </row>
    <row r="22" spans="2:4" x14ac:dyDescent="0.3">
      <c r="B22" s="8">
        <v>14</v>
      </c>
      <c r="C22" s="8" t="s">
        <v>28</v>
      </c>
      <c r="D22" s="18">
        <v>0</v>
      </c>
    </row>
    <row r="23" spans="2:4" x14ac:dyDescent="0.3">
      <c r="B23" s="8">
        <v>15</v>
      </c>
      <c r="C23" s="8" t="s">
        <v>29</v>
      </c>
      <c r="D23" s="18">
        <v>0</v>
      </c>
    </row>
    <row r="24" spans="2:4" x14ac:dyDescent="0.3">
      <c r="B24" s="14">
        <v>16</v>
      </c>
      <c r="C24" s="25" t="s">
        <v>41</v>
      </c>
      <c r="D24" s="19">
        <f>SUM(D19:D23)</f>
        <v>0</v>
      </c>
    </row>
    <row r="25" spans="2:4" x14ac:dyDescent="0.3">
      <c r="B25" s="16"/>
      <c r="C25" s="26"/>
      <c r="D25" s="20"/>
    </row>
    <row r="26" spans="2:4" x14ac:dyDescent="0.3">
      <c r="B26" s="5" t="s">
        <v>30</v>
      </c>
      <c r="C26" s="6"/>
      <c r="D26" s="12"/>
    </row>
    <row r="27" spans="2:4" x14ac:dyDescent="0.3">
      <c r="B27" s="8">
        <v>17</v>
      </c>
      <c r="C27" s="8" t="s">
        <v>31</v>
      </c>
      <c r="D27" s="13">
        <v>2312564.2443496496</v>
      </c>
    </row>
    <row r="28" spans="2:4" x14ac:dyDescent="0.3">
      <c r="B28" s="8">
        <v>18</v>
      </c>
      <c r="C28" s="8" t="s">
        <v>32</v>
      </c>
      <c r="D28" s="13">
        <f>-(D27-D29)</f>
        <v>-1156282.1221748248</v>
      </c>
    </row>
    <row r="29" spans="2:4" x14ac:dyDescent="0.3">
      <c r="B29" s="8">
        <v>19</v>
      </c>
      <c r="C29" s="21" t="s">
        <v>33</v>
      </c>
      <c r="D29" s="11">
        <v>1156282.1221748248</v>
      </c>
    </row>
    <row r="30" spans="2:4" x14ac:dyDescent="0.3">
      <c r="B30" s="5" t="s">
        <v>34</v>
      </c>
      <c r="C30" s="6"/>
      <c r="D30" s="12"/>
    </row>
    <row r="31" spans="2:4" x14ac:dyDescent="0.3">
      <c r="B31" s="8">
        <v>20</v>
      </c>
      <c r="C31" s="21" t="s">
        <v>35</v>
      </c>
      <c r="D31" s="22">
        <v>17703453</v>
      </c>
    </row>
    <row r="32" spans="2:4" x14ac:dyDescent="0.3">
      <c r="B32" s="8">
        <v>21</v>
      </c>
      <c r="C32" s="21" t="s">
        <v>36</v>
      </c>
      <c r="D32" s="22">
        <f>+D8+D17+D24+D29</f>
        <v>21902906.122174826</v>
      </c>
    </row>
    <row r="33" spans="2:4" x14ac:dyDescent="0.3">
      <c r="B33" s="5" t="s">
        <v>37</v>
      </c>
      <c r="C33" s="6"/>
      <c r="D33" s="7"/>
    </row>
    <row r="34" spans="2:4" x14ac:dyDescent="0.3">
      <c r="B34" s="8">
        <v>22</v>
      </c>
      <c r="C34" s="21" t="s">
        <v>38</v>
      </c>
      <c r="D34" s="23">
        <f>+D31/D32%</f>
        <v>80.826959222898566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DF 17 leverage</vt:lpstr>
      <vt:lpstr>DF 18 leverage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Nauman Deshmukh</dc:creator>
  <cp:lastModifiedBy>Montoya alarcon, Esteban</cp:lastModifiedBy>
  <dcterms:created xsi:type="dcterms:W3CDTF">2020-07-10T09:28:56Z</dcterms:created>
  <dcterms:modified xsi:type="dcterms:W3CDTF">2024-07-22T17:53:10Z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